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2015-2016" sheetId="1" r:id="rId1"/>
    <sheet name="2014" sheetId="2" r:id="rId2"/>
  </sheets>
  <definedNames>
    <definedName name="_xlnm.Print_Titles" localSheetId="1">'2014'!$10:$10</definedName>
    <definedName name="_xlnm.Print_Titles" localSheetId="0">'2015-2016'!$10:$11</definedName>
    <definedName name="_xlnm.Print_Area" localSheetId="1">'2014'!$A$1:$C$185</definedName>
    <definedName name="_xlnm.Print_Area" localSheetId="0">'2015-2016'!$A$1:$D$189</definedName>
  </definedNames>
  <calcPr fullCalcOnLoad="1"/>
</workbook>
</file>

<file path=xl/sharedStrings.xml><?xml version="1.0" encoding="utf-8"?>
<sst xmlns="http://schemas.openxmlformats.org/spreadsheetml/2006/main" count="726" uniqueCount="380">
  <si>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</si>
  <si>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</si>
  <si>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 налогообложения, расположенным в границах городских округов</t>
  </si>
  <si>
    <t>000 1 08 00000 00 0000 000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</si>
  <si>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</si>
  <si>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</si>
  <si>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</si>
  <si>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</si>
  <si>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</si>
  <si>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</si>
  <si>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</si>
  <si>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</si>
  <si>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</si>
  <si>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</si>
  <si>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</si>
  <si>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 и созданных ими учреждений (за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</si>
  <si>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</si>
  <si>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</si>
  <si>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</si>
  <si>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</si>
  <si>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</si>
  <si>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</si>
  <si>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</si>
  <si>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</si>
  <si>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</si>
  <si>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</si>
  <si>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</si>
  <si>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000 1 13 01994 04 5000 130</t>
  </si>
  <si>
    <t>Прочие доходы от оказания платных услуг (работ) получателями средств бюджетов городских округов (в рамках выполнения муниципального задания)</t>
  </si>
  <si>
    <t>000 1 14 00000 00 0000 000</t>
  </si>
  <si>
    <t>ДОХОДЫ ОТ ПРОДАЖИ МАТЕРИАЛЬНЫХ И НЕМАТЕРИАЛЬНЫХ АКТИВОВ</t>
  </si>
  <si>
    <t>1 14 01040 04 0000 410</t>
  </si>
  <si>
    <t xml:space="preserve">Доходы от продажи квартир, находящихся в собственности городских округов </t>
  </si>
  <si>
    <t>000 1 14 02000 00 0000 000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</si>
  <si>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</si>
  <si>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</si>
  <si>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</si>
  <si>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</si>
  <si>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</si>
  <si>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</si>
  <si>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000 1 14 06024 04 0000 430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</si>
  <si>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</si>
  <si>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</si>
  <si>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</si>
  <si>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</si>
  <si>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</si>
  <si>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</si>
  <si>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</si>
  <si>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</si>
  <si>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</si>
  <si>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</si>
  <si>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</t>
  </si>
  <si>
    <t>000 1 16 25000 00 0000 140</t>
  </si>
  <si>
    <t>000 1 16 25010 01 0000 140</t>
  </si>
  <si>
    <t>000 1 16 25030 01 0000 140</t>
  </si>
  <si>
    <r>
      <t xml:space="preserve">000 2 02 03999 04 </t>
    </r>
    <r>
      <rPr>
        <i/>
        <sz val="11"/>
        <rFont val="Times New Roman"/>
        <family val="1"/>
      </rPr>
      <t>2151</t>
    </r>
    <r>
      <rPr>
        <sz val="11"/>
        <rFont val="Times New Roman"/>
        <family val="1"/>
      </rPr>
      <t xml:space="preserve"> 151</t>
    </r>
  </si>
  <si>
    <t>Денежные взыскания (штрафы) за нарушение законодательства об охране и использовании животного мира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</si>
  <si>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</si>
  <si>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</si>
  <si>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</si>
  <si>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</si>
  <si>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</si>
  <si>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законодатель-ства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</si>
  <si>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</si>
  <si>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000 1 16 90040 04 0000 140</t>
  </si>
  <si>
    <t xml:space="preserve">Прочие поступления денежных взысканий (штрафов)  и иных сумм в возмещение ущерба, зачисляемые в бюджеты городских округов  </t>
  </si>
  <si>
    <t>000 2 00 00000 00 0000 000</t>
  </si>
  <si>
    <t>БЕЗВОЗМЕЗДНЫЕ ПОСТУПЛЕНИЯ</t>
  </si>
  <si>
    <t>000 2 02 00000 00 0000 000</t>
  </si>
  <si>
    <t>000 2 02 01000 00 0000 151</t>
  </si>
  <si>
    <t xml:space="preserve">Дотации бюджетам субъектов Российской Федерации и муниципальных образований </t>
  </si>
  <si>
    <t>000 2 02 01001 04 0000 151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</si>
  <si>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</si>
  <si>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</si>
  <si>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</si>
  <si>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</si>
  <si>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000 2 02 02999 04 0000 151</t>
  </si>
  <si>
    <t>Прочие субсидии бюджетам городских округов</t>
  </si>
  <si>
    <r>
      <t xml:space="preserve">000 2 02 02999 04 </t>
    </r>
    <r>
      <rPr>
        <i/>
        <sz val="11"/>
        <rFont val="Times New Roman"/>
        <family val="1"/>
      </rPr>
      <t>2011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</si>
  <si>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обеспечение комплексной безопасности зданий и помещений, находящихся в муниципальной собственности и используемых для размещения образовательных учреждений</t>
    </r>
  </si>
  <si>
    <r>
      <t xml:space="preserve">000 2 02 02999 04 </t>
    </r>
    <r>
      <rPr>
        <i/>
        <sz val="11"/>
        <rFont val="Times New Roman"/>
        <family val="1"/>
      </rPr>
      <t>2012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</si>
  <si>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организацию обеспечения учащихся начальных классов муниципальных общеобразовательных учреждений горячим питанием</t>
    </r>
  </si>
  <si>
    <r>
      <t xml:space="preserve">000 2 02 02999 04 </t>
    </r>
    <r>
      <rPr>
        <i/>
        <sz val="11"/>
        <rFont val="Times New Roman"/>
        <family val="1"/>
      </rPr>
      <t>2044</t>
    </r>
    <r>
      <rPr>
        <sz val="11"/>
        <rFont val="Times New Roman"/>
        <family val="1"/>
      </rPr>
      <t xml:space="preserve"> 151</t>
    </r>
  </si>
  <si>
    <t>от 26.12.2013 № 290</t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</si>
  <si>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создание условий для предоставления транспортных услуг населению и организацию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  </r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</si>
  <si>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</si>
  <si>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</si>
  <si>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</si>
  <si>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</si>
  <si>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</si>
  <si>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</si>
  <si>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000 2 02 03021 04 0000 151</t>
  </si>
  <si>
    <t xml:space="preserve">Субвенции бюджетам городских округов на ежемесячное денежное вознаграждение за классное руководство </t>
  </si>
  <si>
    <t>000 2 02 03029 04 0000 151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</si>
  <si>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</si>
  <si>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000 2 02 03999 04 0000 151</t>
  </si>
  <si>
    <t>Прочие субвенции бюджетам городских округов</t>
  </si>
  <si>
    <r>
      <t xml:space="preserve">000 2 02 03999 04 </t>
    </r>
    <r>
      <rPr>
        <i/>
        <sz val="11"/>
        <rFont val="Times New Roman"/>
        <family val="1"/>
      </rPr>
      <t>2015</t>
    </r>
    <r>
      <rPr>
        <sz val="11"/>
        <rFont val="Times New Roman"/>
        <family val="1"/>
      </rPr>
      <t xml:space="preserve"> 151</t>
    </r>
  </si>
  <si>
    <r>
      <t xml:space="preserve">000 2 02 03999 04 </t>
    </r>
    <r>
      <rPr>
        <i/>
        <sz val="11"/>
        <rFont val="Times New Roman"/>
        <family val="1"/>
      </rPr>
      <t>2016</t>
    </r>
    <r>
      <rPr>
        <sz val="11"/>
        <rFont val="Times New Roman"/>
        <family val="1"/>
      </rPr>
      <t xml:space="preserve"> 151</t>
    </r>
  </si>
  <si>
    <t>000 2 02 04000 00 0000 151</t>
  </si>
  <si>
    <t>Иные межбюджетные трансферты</t>
  </si>
  <si>
    <t>000 2 02 04999 04 0000 151</t>
  </si>
  <si>
    <t>Прочие межбюджетные трансферты, передаваемые бюджетам городских округов</t>
  </si>
  <si>
    <t>000 2 02 09000 00 0000 151</t>
  </si>
  <si>
    <t>Прочие безвозмездные поступления от других бюджетов бюджетной системы</t>
  </si>
  <si>
    <t>000 2 02 09054 04 0000 151</t>
  </si>
  <si>
    <t>Прочие безвозмездные поступления в бюджеты городских округов от бюджетов муниципальных районов</t>
  </si>
  <si>
    <t>БЕЗВОЗМЕЗДНЫЕ ПОСТУПЛЕНИЯ ОТ ГОСУДАРСТВЕННЫХ (МУНИЦИПАЛЬНЫХ) ОРГАНИЗАЦИЙ</t>
  </si>
  <si>
    <t>000 2 03 04020 04 0000 180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</si>
  <si>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</si>
  <si>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БЕЗВОЗМЕЗДНЫЕ ПОСТУПЛЕНИЯ ОТ НЕГОСУДАРСТВЕННЫХ ОРГАНИЗАЦИЙ</t>
  </si>
  <si>
    <t>000 2 04 04020 04 0000 180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</si>
  <si>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</si>
  <si>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000 2 07 00000 00 0000 000</t>
  </si>
  <si>
    <t>ПРОЧИЕ БЕЗВОЗМЕЗДНЫЕ ПОСТУПЛЕНИЯ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</si>
  <si>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</si>
  <si>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(Прочие безвозмездные поступления получателям средств бюджетов городских округов)</t>
  </si>
  <si>
    <t>Прочие безвозмездные поступления в бюджеты городских округов (Прочие безвозмездные поступления в бюджеты городских округов)</t>
  </si>
  <si>
    <t>ИТОГО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</si>
  <si>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</si>
  <si>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</si>
  <si>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r>
      <t xml:space="preserve">000 2 02 03999 04 </t>
    </r>
    <r>
      <rPr>
        <i/>
        <sz val="11"/>
        <rFont val="Times New Roman"/>
        <family val="1"/>
      </rPr>
      <t>2114</t>
    </r>
    <r>
      <rPr>
        <sz val="11"/>
        <rFont val="Times New Roman"/>
        <family val="1"/>
      </rPr>
      <t xml:space="preserve"> 151</t>
    </r>
  </si>
  <si>
    <r>
      <t xml:space="preserve">Прочие субвенции бюджетам городских округов </t>
    </r>
    <r>
      <rPr>
        <i/>
        <sz val="11"/>
        <rFont val="Times New Roman"/>
        <family val="1"/>
      </rPr>
      <t>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  </r>
  </si>
  <si>
    <t>000 2 02 03078 04 0000 151</t>
  </si>
  <si>
    <t xml:space="preserve">Субвенции бюджетам городских округов на модернизацию региональных систем общего образования </t>
  </si>
  <si>
    <t>000 2 07 04000 04 0000 180</t>
  </si>
  <si>
    <r>
      <t xml:space="preserve">000 2 02 02999 04 </t>
    </r>
    <r>
      <rPr>
        <i/>
        <sz val="11"/>
        <rFont val="Times New Roman"/>
        <family val="1"/>
      </rPr>
      <t>2121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</si>
  <si>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реализацию расходных обязательств муниципальных образований Тверской области по созданию условий для развития системы отдыха и оздоровления детей</t>
    </r>
  </si>
  <si>
    <t>000 2 02 02088 04 0004 151</t>
  </si>
  <si>
    <r>
      <t xml:space="preserve">000 2 02 03999 04 </t>
    </r>
    <r>
      <rPr>
        <i/>
        <sz val="11"/>
        <rFont val="Times New Roman"/>
        <family val="1"/>
      </rPr>
      <t>2153</t>
    </r>
    <r>
      <rPr>
        <sz val="11"/>
        <rFont val="Times New Roman"/>
        <family val="1"/>
      </rPr>
      <t xml:space="preserve"> 151</t>
    </r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</si>
  <si>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</si>
  <si>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000 2 02 02999 04 </t>
    </r>
    <r>
      <rPr>
        <i/>
        <sz val="11"/>
        <rFont val="Times New Roman"/>
        <family val="1"/>
      </rPr>
      <t>2071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</si>
  <si>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организацию отдыха детей в каникулярное время</t>
    </r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</si>
  <si>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</si>
  <si>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</si>
  <si>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r>
      <t xml:space="preserve">000 2 02 02041 04 </t>
    </r>
    <r>
      <rPr>
        <i/>
        <sz val="11"/>
        <rFont val="Times New Roman"/>
        <family val="1"/>
      </rPr>
      <t>2057</t>
    </r>
    <r>
      <rPr>
        <sz val="11"/>
        <rFont val="Times New Roman"/>
        <family val="1"/>
      </rPr>
      <t xml:space="preserve"> 151</t>
    </r>
  </si>
  <si>
    <r>
  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  </r>
    <r>
      <rPr>
        <i/>
        <sz val="11"/>
        <rFont val="Times New Roman"/>
        <family val="1"/>
      </rPr>
      <t>(ДЦП "Развитие транспортной системы Тверской области на 2009-2017 годы" (Капитальный ремонт и ремонт автомобильных дорог)</t>
    </r>
  </si>
  <si>
    <r>
      <t xml:space="preserve">000 2 02 02999 04 </t>
    </r>
    <r>
      <rPr>
        <i/>
        <sz val="11"/>
        <rFont val="Times New Roman"/>
        <family val="1"/>
      </rPr>
      <t>2049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</si>
  <si>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реализацию 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2009-2011 годы" (Поддержка редакций районных и городских газет)</t>
    </r>
  </si>
  <si>
    <t>000 1 16 37030 04 0000 140</t>
  </si>
  <si>
    <t>000 2 02 02077 04 0000 151</t>
  </si>
  <si>
    <t xml:space="preserve">Субсидии бюджетам городских округов на бюджетные инвестиции в объекты капитального строительства собственности муниципальных образований </t>
  </si>
  <si>
    <r>
      <t xml:space="preserve">000 2 02 02077 04 </t>
    </r>
    <r>
      <rPr>
        <i/>
        <sz val="11"/>
        <rFont val="Times New Roman"/>
        <family val="1"/>
      </rPr>
      <t>2040</t>
    </r>
    <r>
      <rPr>
        <sz val="11"/>
        <rFont val="Times New Roman"/>
        <family val="1"/>
      </rPr>
      <t xml:space="preserve"> 151</t>
    </r>
  </si>
  <si>
    <r>
      <t xml:space="preserve">Субсидии бюджетам городских округов на бюджетные инвестиции в объекты капитального строительства собственности муниципальных образований </t>
    </r>
    <r>
      <rPr>
        <i/>
        <sz val="11"/>
        <rFont val="Times New Roman"/>
        <family val="1"/>
      </rPr>
      <t>(ДЦП "Обеспечение населения Тверской области качественной питьевой водой на 2009-2015 годы")</t>
    </r>
  </si>
  <si>
    <r>
      <t xml:space="preserve">000 2 02 02999 04 </t>
    </r>
    <r>
      <rPr>
        <i/>
        <sz val="11"/>
        <rFont val="Times New Roman"/>
        <family val="1"/>
      </rPr>
      <t>2014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</si>
  <si>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  </r>
  </si>
  <si>
    <r>
      <t xml:space="preserve">000 2 02 02999 04 </t>
    </r>
    <r>
      <rPr>
        <i/>
        <sz val="11"/>
        <rFont val="Times New Roman"/>
        <family val="1"/>
      </rPr>
      <t>2078</t>
    </r>
    <r>
      <rPr>
        <sz val="11"/>
        <rFont val="Times New Roman"/>
        <family val="1"/>
      </rPr>
      <t xml:space="preserve"> 151</t>
    </r>
  </si>
  <si>
    <r>
      <t xml:space="preserve">Прочие  субсидии бюджетам городских округов </t>
    </r>
    <r>
      <rPr>
        <i/>
        <sz val="11"/>
        <rFont val="Times New Roman"/>
        <family val="1"/>
      </rPr>
      <t>на проведение противопожарных мероприятий и ремонт зданий и помещений, находящихся в муниципальной собственности и используемых для размещения  учреждений культуры</t>
    </r>
  </si>
  <si>
    <r>
      <t xml:space="preserve">000 2 02 02999 04 </t>
    </r>
    <r>
      <rPr>
        <i/>
        <sz val="11"/>
        <rFont val="Times New Roman"/>
        <family val="1"/>
      </rPr>
      <t>2123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</si>
  <si>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</si>
  <si>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Прочие межбюджетные трансферты, передаваемые бюджетам городских округов </t>
    </r>
    <r>
      <rPr>
        <i/>
        <sz val="11"/>
        <rFont val="Times New Roman"/>
        <family val="1"/>
      </rPr>
      <t xml:space="preserve">на реализацию прочих расходных обязательств муниципальных образований </t>
    </r>
  </si>
  <si>
    <r>
      <t xml:space="preserve">000 2 02 04999 04 </t>
    </r>
    <r>
      <rPr>
        <i/>
        <sz val="11"/>
        <rFont val="Times New Roman"/>
        <family val="1"/>
      </rPr>
      <t>2081</t>
    </r>
    <r>
      <rPr>
        <sz val="11"/>
        <rFont val="Times New Roman"/>
        <family val="1"/>
      </rPr>
      <t xml:space="preserve"> 151</t>
    </r>
  </si>
  <si>
    <r>
      <t xml:space="preserve">000 2 02 02077 04 </t>
    </r>
    <r>
      <rPr>
        <i/>
        <sz val="11"/>
        <rFont val="Times New Roman"/>
        <family val="1"/>
      </rPr>
      <t>2061</t>
    </r>
    <r>
      <rPr>
        <sz val="11"/>
        <rFont val="Times New Roman"/>
        <family val="1"/>
      </rPr>
      <t xml:space="preserve"> 151</t>
    </r>
  </si>
  <si>
    <r>
      <t xml:space="preserve">Субсидии бюджетам городских округов на бюджетные инвестиции в объекты капитального строительства собственности муниципальных образований </t>
    </r>
    <r>
      <rPr>
        <i/>
        <sz val="11"/>
        <rFont val="Times New Roman"/>
        <family val="1"/>
      </rPr>
      <t>(ДЦП "Территориальное планирование и градостроительное зонирование муниципальных образований Тверской области на 2009-2013 годы")</t>
    </r>
  </si>
  <si>
    <r>
      <t xml:space="preserve">000 2 02 02077 04 </t>
    </r>
    <r>
      <rPr>
        <i/>
        <sz val="11"/>
        <rFont val="Times New Roman"/>
        <family val="1"/>
      </rPr>
      <t>2092</t>
    </r>
    <r>
      <rPr>
        <sz val="11"/>
        <rFont val="Times New Roman"/>
        <family val="1"/>
      </rPr>
      <t xml:space="preserve"> 151</t>
    </r>
  </si>
  <si>
    <r>
      <t xml:space="preserve">Субсидии бюджетам городских округов на бюджетные инвестиции в объекты капитального строительства собственности муниципальных образований </t>
    </r>
    <r>
      <rPr>
        <i/>
        <sz val="11"/>
        <rFont val="Times New Roman"/>
        <family val="1"/>
      </rPr>
      <t>(ДЦП "Развитие образования Тверской области на 2009-2012 годы" (обеспечение государственных гарантий в системе образования Тверской области))</t>
    </r>
  </si>
  <si>
    <r>
      <t xml:space="preserve">000 2 02 02077 04 </t>
    </r>
    <r>
      <rPr>
        <i/>
        <sz val="11"/>
        <rFont val="Times New Roman"/>
        <family val="1"/>
      </rPr>
      <t>2096</t>
    </r>
    <r>
      <rPr>
        <sz val="11"/>
        <rFont val="Times New Roman"/>
        <family val="1"/>
      </rPr>
      <t xml:space="preserve"> 151</t>
    </r>
  </si>
  <si>
    <r>
      <t xml:space="preserve">Субсидии бюджетам городских округов на бюджетные инвестиции в объекты капитального строительства собственности муниципальных образований </t>
    </r>
    <r>
      <rPr>
        <i/>
        <sz val="11"/>
        <rFont val="Times New Roman"/>
        <family val="1"/>
      </rPr>
      <t>(ДЦП "Развитие здравоохранения Тверской области на 2009-2011 годы" (строительство муниципальных объектов здравоохранения))</t>
    </r>
  </si>
  <si>
    <r>
      <t xml:space="preserve">000 2 02 02999 04 </t>
    </r>
    <r>
      <rPr>
        <i/>
        <sz val="11"/>
        <rFont val="Times New Roman"/>
        <family val="1"/>
      </rPr>
      <t>2008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</si>
  <si>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обеспечение полноценным питанием детей в возрасте до 3-х лет, беременных женщин и кормящих матерей</t>
    </r>
  </si>
  <si>
    <r>
      <t xml:space="preserve">000 2 02 02999 04 </t>
    </r>
    <r>
      <rPr>
        <i/>
        <sz val="11"/>
        <rFont val="Times New Roman"/>
        <family val="1"/>
      </rPr>
      <t>2058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</si>
  <si>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выравнивание обеспеченности муниципальных образований по реализации ими их отдельных расходных обязательств</t>
    </r>
  </si>
  <si>
    <r>
      <t xml:space="preserve">000 2 02 02999 04 </t>
    </r>
    <r>
      <rPr>
        <i/>
        <sz val="11"/>
        <rFont val="Times New Roman"/>
        <family val="1"/>
      </rPr>
      <t>2059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</si>
  <si>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 xml:space="preserve">на обеспечение условий для предоставления муниципальных услуг на территории муниципальных образований </t>
    </r>
  </si>
  <si>
    <r>
      <t xml:space="preserve">000 2 02 02999 04 </t>
    </r>
    <r>
      <rPr>
        <i/>
        <sz val="11"/>
        <rFont val="Times New Roman"/>
        <family val="1"/>
      </rPr>
      <t>2077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</si>
  <si>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проведение капитального ремонта зданий и помещений, находящихся в муниципальной собственности и используемых для размещения учреждений здравоохранения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</si>
  <si>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проведение противопожарных мероприятий и ремонт зданий и помещений, находящихся в муниципальной собственности и используемых для размещения учреждений культуры</t>
    </r>
  </si>
  <si>
    <r>
      <t xml:space="preserve">000 2 02 02999 04 </t>
    </r>
    <r>
      <rPr>
        <i/>
        <sz val="11"/>
        <rFont val="Times New Roman"/>
        <family val="1"/>
      </rPr>
      <t>2094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</si>
  <si>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приобретение музыкальных инструментов для муниципальных детских школ искусств, музыкальных школ</t>
    </r>
  </si>
  <si>
    <r>
      <t xml:space="preserve">000 2 02 04999 04 </t>
    </r>
    <r>
      <rPr>
        <i/>
        <sz val="11"/>
        <rFont val="Times New Roman"/>
        <family val="1"/>
      </rPr>
      <t>2071</t>
    </r>
    <r>
      <rPr>
        <sz val="11"/>
        <rFont val="Times New Roman"/>
        <family val="1"/>
      </rPr>
      <t xml:space="preserve"> 151</t>
    </r>
  </si>
  <si>
    <r>
      <t xml:space="preserve">Прочие межбюджетные трансферты, передаваемые бюджетам городских округов </t>
    </r>
    <r>
      <rPr>
        <i/>
        <sz val="11"/>
        <rFont val="Times New Roman"/>
        <family val="1"/>
      </rPr>
      <t>на организацию отдыха детей в каникулярное время</t>
    </r>
  </si>
  <si>
    <r>
      <t xml:space="preserve">Прочие межбюджетные трансферты, передаваемые бюджетам городских округов </t>
    </r>
    <r>
      <rPr>
        <i/>
        <sz val="11"/>
        <rFont val="Times New Roman"/>
        <family val="1"/>
      </rPr>
      <t>на реализацию прочих расходных обязательств муниципальных образований (средства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области)</t>
    </r>
  </si>
  <si>
    <t>000 2 02 02145 04 0000 151</t>
  </si>
  <si>
    <t>Субсидии бюджетам городских округов на модернизацию региональных систем общего образования</t>
  </si>
  <si>
    <t>2015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</si>
  <si>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</si>
  <si>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</si>
  <si>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</si>
  <si>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</si>
  <si>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</si>
  <si>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</si>
  <si>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</si>
  <si>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</si>
  <si>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</si>
  <si>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</si>
  <si>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</si>
  <si>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</si>
  <si>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</si>
  <si>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</si>
  <si>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</si>
  <si>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</si>
  <si>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</si>
  <si>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</si>
  <si>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</si>
  <si>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</si>
  <si>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</si>
  <si>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</si>
  <si>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</si>
  <si>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</si>
  <si>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</si>
  <si>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</si>
  <si>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</si>
  <si>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административные правонарушения в области  налогов и сборов, предусмотренные Кодексом Российской Федерации об административных правонарушениях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</si>
  <si>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</si>
  <si>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</si>
  <si>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000 1 16 25040 01 0000 140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</si>
  <si>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</si>
  <si>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</si>
  <si>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</si>
  <si>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000 1 16 25073 04 0000 140</t>
  </si>
  <si>
    <t>000 1 16 25084 04 0000 140</t>
  </si>
  <si>
    <r>
      <t xml:space="preserve">Денежные взыскания (штрафы) </t>
    </r>
    <r>
      <rPr>
        <sz val="11"/>
        <rFont val="Times New Roman"/>
        <family val="1"/>
      </rPr>
      <t>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  </r>
  </si>
  <si>
    <t>Прочие денежные взыскания (штрафы) за  правонарушения в области дорожного движения</t>
  </si>
  <si>
    <t>000 1 16 30013 01 0000 140</t>
  </si>
  <si>
    <t>000 1 16 30030 01 0000 140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</si>
  <si>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</si>
  <si>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000 1 16 31000 01 0000 140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</si>
  <si>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</si>
  <si>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</si>
  <si>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</si>
  <si>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</si>
  <si>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</si>
  <si>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</si>
  <si>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</si>
  <si>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</si>
  <si>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</si>
  <si>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</si>
  <si>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</si>
  <si>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</si>
  <si>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</si>
  <si>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</si>
  <si>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</si>
  <si>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</si>
  <si>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</si>
  <si>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</si>
  <si>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Приложение № 8 </t>
  </si>
  <si>
    <t>Приложение № 9</t>
  </si>
  <si>
    <t>000 2 02 03026 00 0000 151</t>
  </si>
  <si>
    <t>"О бюджете города Ржева на 2014 год</t>
  </si>
  <si>
    <t xml:space="preserve">        и на плановый период 2015 и 2016 годов"  </t>
  </si>
  <si>
    <t>ПОСТУПЛЕНИЕ ДОХОДОВ В БЮДЖЕТ ГОРОДА РЖЕВА В 2014 ГОДУ</t>
  </si>
  <si>
    <t>000 2 02 03119 00 0000 151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</si>
  <si>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</si>
  <si>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</si>
  <si>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</si>
  <si>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Прочие субвенции бюджетам городских округов </t>
    </r>
    <r>
      <rPr>
        <i/>
        <sz val="11"/>
        <rFont val="Times New Roman"/>
        <family val="1"/>
      </rPr>
      <t>на реализацию государственных полномочий по созданию  и организации деятельности комиссий по делам несовершеннолетних и защите их прав</t>
    </r>
  </si>
  <si>
    <r>
      <t xml:space="preserve">Прочие субвенции бюджетам городских округов </t>
    </r>
    <r>
      <rPr>
        <i/>
        <sz val="11"/>
        <rFont val="Times New Roman"/>
        <family val="1"/>
      </rPr>
  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</si>
  <si>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r>
      <t xml:space="preserve">000 2 02 02999 04 </t>
    </r>
    <r>
      <rPr>
        <i/>
        <sz val="11"/>
        <rFont val="Times New Roman"/>
        <family val="1"/>
      </rPr>
      <t>2161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</si>
  <si>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реализацию мероприятий, связанных с подготовкой и проведением празднования 800-летия основания г. Ржева Тверской области</t>
    </r>
  </si>
  <si>
    <r>
      <t xml:space="preserve">Прочие субвенции бюджетам городских округов </t>
    </r>
    <r>
      <rPr>
        <i/>
        <sz val="11"/>
        <rFont val="Times New Roman"/>
        <family val="1"/>
      </rPr>
      <t>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  </r>
  </si>
  <si>
    <r>
      <t xml:space="preserve">Прочие субвенции бюджетам городских округов </t>
    </r>
    <r>
      <rPr>
        <i/>
        <sz val="11"/>
        <rFont val="Times New Roman"/>
        <family val="1"/>
      </rPr>
  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</si>
  <si>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</si>
  <si>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</si>
  <si>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</si>
  <si>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</si>
  <si>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 о   недрах, об особо охраняемых природных территориях, об охране и  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</si>
  <si>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  </t>
  </si>
  <si>
    <t>000 1 16 51020 02 0000 140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</si>
  <si>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</si>
  <si>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</si>
  <si>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r>
      <t xml:space="preserve">ПОСТУПЛЕНИЕ ДОХОДОВ В БЮДЖЕТ ГОРОДА РЖЕВА В 2015 </t>
    </r>
    <r>
      <rPr>
        <b/>
        <sz val="12"/>
        <rFont val="Arial Cyr"/>
        <family val="0"/>
      </rPr>
      <t>–</t>
    </r>
    <r>
      <rPr>
        <b/>
        <sz val="12"/>
        <rFont val="Times New Roman"/>
        <family val="1"/>
      </rPr>
      <t xml:space="preserve"> 2016 ГОДАХ</t>
    </r>
  </si>
  <si>
    <t>2016 год</t>
  </si>
  <si>
    <t xml:space="preserve">Поступления от денежных пожертвований, предоставляемых физическими лицами получателям средств бюджетов городских округов </t>
  </si>
  <si>
    <t>Субвенции бюджетам городских округов на 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</si>
  <si>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межбюджетные трансферты, передаваемые бюджетам городских округов, на реализацию Закона Тверской области от 16.02.2009 №7 -ЗО"О статусе города Тверской области, удостоенного почетного звания Российской Федерации "Город воинской славы"</t>
  </si>
  <si>
    <t>000 2 02 04999 04 2050 151</t>
  </si>
  <si>
    <t>000 2 02 03026 04 0000 151</t>
  </si>
  <si>
    <t>Субвенции бюджетам муниципальых образований на 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</si>
  <si>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r>
      <t>Прочие субсидии бюджетам городских округов</t>
    </r>
    <r>
      <rPr>
        <i/>
        <sz val="11"/>
        <rFont val="Times New Roman"/>
        <family val="1"/>
      </rPr>
      <t xml:space="preserve"> на выравнивание обеспеченности муниципальных образований по реализации ими их отдельных расходных обязательств</t>
    </r>
  </si>
  <si>
    <t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</t>
  </si>
  <si>
    <t>Прочие поступления от денежных взысканий (штрафов) и иных сумм в возмещение ущерба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</si>
  <si>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</si>
  <si>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</si>
  <si>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</si>
  <si>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</si>
  <si>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</si>
  <si>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</si>
  <si>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</si>
  <si>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 xml:space="preserve">000 1 16 37000 00 0000 140 </t>
  </si>
  <si>
    <t>БЕЗВОЗМЕЗДНЫЕ ПОСТУПЛЕНИЯ ОТ ДРУГИХ БЮДЖЕТОВ БЮДЖЕТНОЙ СИСТЕМЫ РОССИЙСКОЙ ФЕДЕРАЦИИ</t>
  </si>
  <si>
    <t>БЕЗВОЗМЕЗДНЫЕ ПОСТУПЛЕНИЯ ОТ НЕРЕЗИДЕНТОВ</t>
  </si>
  <si>
    <t>000 2 01 00000 00 0000 000</t>
  </si>
  <si>
    <t>Безвозмездные поступления от нерезидентов в бюджеты городских округов</t>
  </si>
  <si>
    <t>000 2 01 04000 04 0000 180</t>
  </si>
  <si>
    <t>Предоставление нерезидентами грантов для получателей средств бюджетов городских округов</t>
  </si>
  <si>
    <t>Поступления от денежных пожертвований, предоставляемых нерезидентами получателям средств бюджетов городских округов</t>
  </si>
  <si>
    <t>000 2 01 04010 04 0000 180</t>
  </si>
  <si>
    <t>000 2 01 04020 04 0000 180</t>
  </si>
  <si>
    <t>Прочие безвозмездные поступления от нерезидентов в бюджеты городских округов</t>
  </si>
  <si>
    <t>000 2 01 04099 04 0000 180</t>
  </si>
  <si>
    <t>Дотации бюджетам городских округов на выравнивание бюджетной обеспеченности</t>
  </si>
  <si>
    <t>000 2 02 02088 00 0000 151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</si>
  <si>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</si>
  <si>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модернизацию региональных систем общего образования</t>
  </si>
  <si>
    <t>000 2 02 02145 00 0000 151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</si>
  <si>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</si>
  <si>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</si>
  <si>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</si>
  <si>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</si>
  <si>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000 2 02 02999 00 0000 151</t>
  </si>
  <si>
    <t>Прочие субсидии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</si>
  <si>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</si>
  <si>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</si>
  <si>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</si>
  <si>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</si>
  <si>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на модернизацию региональных систем общего образования</t>
  </si>
  <si>
    <t>000 2 02 03078 00 0000 151</t>
  </si>
  <si>
    <t>000 2 02 03999 00 0000 151</t>
  </si>
  <si>
    <t>Прочие субвенции</t>
  </si>
  <si>
    <t>000 2 02 04999 00 0000 151</t>
  </si>
  <si>
    <t>Прочие межбюджетные трансферты</t>
  </si>
  <si>
    <t>000 2 03 04000 04 0000 000</t>
  </si>
  <si>
    <t>000 2 03 04010 04 0000 180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</si>
  <si>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</si>
  <si>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</si>
  <si>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</si>
  <si>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000 2 03 04030 04 0000 180</t>
  </si>
  <si>
    <t>000 2 03 04040 04 0000 180</t>
  </si>
  <si>
    <t>000 2 03 04050 04 0000 180</t>
  </si>
  <si>
    <t>Прочие безвозмездные поступления от государственных (муниципальных) организаций в бюджеты городских округов</t>
  </si>
  <si>
    <t xml:space="preserve">000 2 03 04099 04 0000 180 </t>
  </si>
  <si>
    <t>000 2 04 04000 04 0000 000</t>
  </si>
  <si>
    <t>Прочие безвозмездные поступления от негосударственных организаций в бюджеты городских округов</t>
  </si>
  <si>
    <t xml:space="preserve">000 2 04 04099 04 0000 180 </t>
  </si>
  <si>
    <t>000 2 04 04010 04 0000 180</t>
  </si>
  <si>
    <t xml:space="preserve">Предоставление негосударственными организациями грантов для получателей средств бюджетов городских округов </t>
  </si>
  <si>
    <t xml:space="preserve">Предоставление государственными (муниципальными) организациями грантов для получателей средств бюджетов городских округов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</si>
  <si>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</si>
  <si>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000 2 07 04010 04 0000 180</t>
  </si>
  <si>
    <t>000 2 07 04020 04 0000 180</t>
  </si>
  <si>
    <t>000 2 07 04020 04 9000 180</t>
  </si>
  <si>
    <t>000 2 07 04020 04 0040 151</t>
  </si>
  <si>
    <t>000 2 03 00000 00 0000 000</t>
  </si>
  <si>
    <t>000 2 04 00000 04 0000 000</t>
  </si>
  <si>
    <t>Безвозмездные поступления от негосударственных организаций в бюджеты городских округов</t>
  </si>
  <si>
    <t>Безвозмездные поступления от государственных (муниципальных) организаций в бюджеты городских округов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</si>
  <si>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</si>
  <si>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</si>
  <si>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</si>
  <si>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</si>
  <si>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</si>
  <si>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</si>
  <si>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</si>
  <si>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</si>
  <si>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к решению Ржевской городской Думы</t>
  </si>
  <si>
    <t>тыс. руб.</t>
  </si>
  <si>
    <t>Код бюджетной классификации Российской Федерации</t>
  </si>
  <si>
    <t>Наименование налога (сбора)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</si>
  <si>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</si>
  <si>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</si>
  <si>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</si>
  <si>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</si>
  <si>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</si>
  <si>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</si>
  <si>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</si>
  <si>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</si>
  <si>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</si>
  <si>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</si>
  <si>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</si>
  <si>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</si>
  <si>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</si>
  <si>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000 1 05 02000 00 0000 110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</si>
  <si>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</si>
  <si>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</si>
  <si>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</si>
  <si>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</si>
  <si>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000 1 05 03000 00 0000 110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</si>
  <si>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</si>
  <si>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</si>
  <si>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</si>
  <si>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</si>
  <si>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</si>
  <si>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</si>
  <si>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</si>
  <si>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</si>
  <si>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</si>
  <si>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</si>
  <si>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</si>
  <si>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</si>
  <si>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000 1 06 06012 04 0000 110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</si>
</sst>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trike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left" wrapText="1"/>
    </xf>
    <xf numFmtId="0" fontId="7" fillId="0" borderId="3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7" fillId="0" borderId="7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1" fillId="0" borderId="0" xfId="0" applyFont="1" applyFill="1" applyAlignment="1">
      <alignment horizontal="right" indent="1"/>
    </xf>
    <xf numFmtId="0" fontId="2" fillId="0" borderId="0" xfId="0" applyFont="1" applyFill="1" applyAlignment="1">
      <alignment horizontal="right"/>
    </xf>
    <xf numFmtId="164" fontId="7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/>
    </xf>
    <xf numFmtId="0" fontId="7" fillId="0" borderId="5" xfId="0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8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workbookViewId="0" topLeftCell="A1">
      <selection activeCell="B3" sqref="B3:D3"/>
    </sheetView>
  </sheetViews>
  <sheetFormatPr defaultColWidth="9.00390625" defaultRowHeight="12.75"/>
  <cols>
    <col min="1" max="1" width="25.00390625" style="3" customWidth="1"/>
    <col min="2" max="2" width="45.75390625" style="3" customWidth="1"/>
    <col min="3" max="3" width="11.875" style="3" bestFit="1" customWidth="1"/>
    <col min="4" max="4" width="10.125" style="3" customWidth="1"/>
    <col min="5" max="16384" width="9.125" style="3" customWidth="1"/>
  </cols>
  <sheetData>
    <row r="1" spans="1:4" s="2" customFormat="1" ht="12">
      <c r="A1" s="1"/>
      <c r="B1" s="55" t="s">
        <v>236</v>
      </c>
      <c r="C1" s="55"/>
      <c r="D1" s="55"/>
    </row>
    <row r="2" spans="1:4" s="2" customFormat="1" ht="12">
      <c r="A2" s="1"/>
      <c r="B2" s="55" t="s">
        <v>344</v>
      </c>
      <c r="C2" s="55"/>
      <c r="D2" s="55"/>
    </row>
    <row r="3" spans="1:4" s="2" customFormat="1" ht="12">
      <c r="A3" s="1"/>
      <c r="B3" s="55" t="s">
        <v>83</v>
      </c>
      <c r="C3" s="55"/>
      <c r="D3" s="55"/>
    </row>
    <row r="4" spans="1:4" s="2" customFormat="1" ht="12">
      <c r="A4" s="1"/>
      <c r="B4" s="55" t="s">
        <v>238</v>
      </c>
      <c r="C4" s="55"/>
      <c r="D4" s="55"/>
    </row>
    <row r="5" spans="2:4" ht="12.75" customHeight="1">
      <c r="B5" s="60" t="s">
        <v>239</v>
      </c>
      <c r="C5" s="60"/>
      <c r="D5" s="60"/>
    </row>
    <row r="6" spans="3:4" ht="12.75">
      <c r="C6" s="30"/>
      <c r="D6" s="30"/>
    </row>
    <row r="7" spans="1:4" s="4" customFormat="1" ht="16.5">
      <c r="A7" s="61" t="s">
        <v>260</v>
      </c>
      <c r="B7" s="61"/>
      <c r="C7" s="61"/>
      <c r="D7" s="61"/>
    </row>
    <row r="8" spans="3:4" ht="12.75">
      <c r="C8" s="30"/>
      <c r="D8" s="30"/>
    </row>
    <row r="9" spans="3:4" ht="12.75">
      <c r="C9" s="31"/>
      <c r="D9" s="31" t="s">
        <v>345</v>
      </c>
    </row>
    <row r="10" spans="1:4" s="6" customFormat="1" ht="12.75">
      <c r="A10" s="56" t="s">
        <v>346</v>
      </c>
      <c r="B10" s="56" t="s">
        <v>347</v>
      </c>
      <c r="C10" s="58" t="s">
        <v>348</v>
      </c>
      <c r="D10" s="59"/>
    </row>
    <row r="11" spans="1:4" s="6" customFormat="1" ht="25.5" customHeight="1">
      <c r="A11" s="57"/>
      <c r="B11" s="57"/>
      <c r="C11" s="5" t="s">
        <v>174</v>
      </c>
      <c r="D11" s="5" t="s">
        <v>261</v>
      </c>
    </row>
    <row r="12" spans="1:4" s="33" customFormat="1" ht="21" customHeight="1">
      <c r="A12" s="7" t="s">
        <v>349</v>
      </c>
      <c r="B12" s="8" t="s">
        <v>350</v>
      </c>
      <c r="C12" s="32">
        <f>SUM(C13+C19+C25+C33+C39+C44+C54+C61+C63+C70)</f>
        <v>363565</v>
      </c>
      <c r="D12" s="32">
        <f>SUM(D13+D19+D25+D33+D39+D44+D54+D61+D63+D70)</f>
        <v>362550</v>
      </c>
    </row>
    <row r="13" spans="1:4" s="33" customFormat="1" ht="21" customHeight="1">
      <c r="A13" s="7" t="s">
        <v>351</v>
      </c>
      <c r="B13" s="7" t="s">
        <v>352</v>
      </c>
      <c r="C13" s="32">
        <f>SUM(C14)</f>
        <v>164131</v>
      </c>
      <c r="D13" s="32">
        <f>SUM(D14)</f>
        <v>161849</v>
      </c>
    </row>
    <row r="14" spans="1:4" s="33" customFormat="1" ht="21" customHeight="1">
      <c r="A14" s="8" t="s">
        <v>353</v>
      </c>
      <c r="B14" s="8" t="s">
        <v>354</v>
      </c>
      <c r="C14" s="32">
        <f>SUM(C15:C18)</f>
        <v>164131</v>
      </c>
      <c r="D14" s="32">
        <f>SUM(D15:D18)</f>
        <v>161849</v>
      </c>
    </row>
    <row r="15" spans="1:4" s="33" customFormat="1" ht="90">
      <c r="A15" s="12" t="s">
        <v>355</v>
      </c>
      <c r="B15" s="43" t="s">
        <v>175</v>
      </c>
      <c r="C15" s="32">
        <v>163244</v>
      </c>
      <c r="D15" s="32">
        <v>161025</v>
      </c>
    </row>
    <row r="16" spans="1:4" s="33" customFormat="1" ht="135">
      <c r="A16" s="12" t="s">
        <v>356</v>
      </c>
      <c r="B16" s="43" t="s">
        <v>177</v>
      </c>
      <c r="C16" s="32">
        <v>511</v>
      </c>
      <c r="D16" s="32">
        <v>493</v>
      </c>
    </row>
    <row r="17" spans="1:6" s="33" customFormat="1" ht="60" customHeight="1">
      <c r="A17" s="12" t="s">
        <v>357</v>
      </c>
      <c r="B17" s="43" t="s">
        <v>178</v>
      </c>
      <c r="C17" s="32">
        <v>376</v>
      </c>
      <c r="D17" s="32">
        <v>331</v>
      </c>
      <c r="F17" s="34"/>
    </row>
    <row r="18" spans="1:4" s="33" customFormat="1" ht="105" customHeight="1" hidden="1">
      <c r="A18" s="12" t="s">
        <v>358</v>
      </c>
      <c r="B18" s="43" t="s">
        <v>231</v>
      </c>
      <c r="C18" s="52"/>
      <c r="D18" s="52"/>
    </row>
    <row r="19" spans="1:4" s="33" customFormat="1" ht="45">
      <c r="A19" s="45" t="s">
        <v>219</v>
      </c>
      <c r="B19" s="50" t="s">
        <v>220</v>
      </c>
      <c r="C19" s="32">
        <f>SUM(C20)</f>
        <v>3537</v>
      </c>
      <c r="D19" s="32">
        <f>SUM(D20)</f>
        <v>3706</v>
      </c>
    </row>
    <row r="20" spans="1:4" s="33" customFormat="1" ht="45">
      <c r="A20" s="43" t="s">
        <v>221</v>
      </c>
      <c r="B20" s="51" t="s">
        <v>222</v>
      </c>
      <c r="C20" s="32">
        <f>SUM(C21:C24)</f>
        <v>3537</v>
      </c>
      <c r="D20" s="32">
        <f>SUM(D21:D24)</f>
        <v>3706</v>
      </c>
    </row>
    <row r="21" spans="1:4" s="33" customFormat="1" ht="42" customHeight="1">
      <c r="A21" s="45" t="s">
        <v>227</v>
      </c>
      <c r="B21" s="45" t="s">
        <v>223</v>
      </c>
      <c r="C21" s="32">
        <v>1757</v>
      </c>
      <c r="D21" s="32">
        <v>1841</v>
      </c>
    </row>
    <row r="22" spans="1:4" s="33" customFormat="1" ht="75">
      <c r="A22" s="8" t="s">
        <v>228</v>
      </c>
      <c r="B22" s="8" t="s">
        <v>224</v>
      </c>
      <c r="C22" s="32">
        <v>42</v>
      </c>
      <c r="D22" s="32">
        <v>44</v>
      </c>
    </row>
    <row r="23" spans="1:4" s="33" customFormat="1" ht="75">
      <c r="A23" s="8" t="s">
        <v>229</v>
      </c>
      <c r="B23" s="8" t="s">
        <v>226</v>
      </c>
      <c r="C23" s="32">
        <v>1548</v>
      </c>
      <c r="D23" s="32">
        <v>1622</v>
      </c>
    </row>
    <row r="24" spans="1:4" s="33" customFormat="1" ht="75">
      <c r="A24" s="18" t="s">
        <v>230</v>
      </c>
      <c r="B24" s="11" t="s">
        <v>225</v>
      </c>
      <c r="C24" s="32">
        <v>190</v>
      </c>
      <c r="D24" s="32">
        <v>199</v>
      </c>
    </row>
    <row r="25" spans="1:4" s="33" customFormat="1" ht="21" customHeight="1">
      <c r="A25" s="7" t="s">
        <v>359</v>
      </c>
      <c r="B25" s="7" t="s">
        <v>360</v>
      </c>
      <c r="C25" s="32">
        <f>SUM(C26+C29+C32)</f>
        <v>45915</v>
      </c>
      <c r="D25" s="32">
        <f>SUM(D26+D29+D32)</f>
        <v>48155</v>
      </c>
    </row>
    <row r="26" spans="1:4" s="33" customFormat="1" ht="30">
      <c r="A26" s="7" t="s">
        <v>361</v>
      </c>
      <c r="B26" s="7" t="s">
        <v>362</v>
      </c>
      <c r="C26" s="32">
        <f>SUM(C27:C28)</f>
        <v>43904</v>
      </c>
      <c r="D26" s="32">
        <f>SUM(D27:D28)</f>
        <v>46143</v>
      </c>
    </row>
    <row r="27" spans="1:4" s="33" customFormat="1" ht="30">
      <c r="A27" s="7" t="s">
        <v>363</v>
      </c>
      <c r="B27" s="7" t="s">
        <v>362</v>
      </c>
      <c r="C27" s="32">
        <v>43904</v>
      </c>
      <c r="D27" s="32">
        <v>46143</v>
      </c>
    </row>
    <row r="28" spans="1:4" s="33" customFormat="1" ht="45" hidden="1">
      <c r="A28" s="7" t="s">
        <v>364</v>
      </c>
      <c r="B28" s="7" t="s">
        <v>365</v>
      </c>
      <c r="C28" s="32"/>
      <c r="D28" s="32"/>
    </row>
    <row r="29" spans="1:4" s="33" customFormat="1" ht="21" customHeight="1">
      <c r="A29" s="7" t="s">
        <v>366</v>
      </c>
      <c r="B29" s="7" t="s">
        <v>367</v>
      </c>
      <c r="C29" s="32">
        <f>SUM(C30:C31)</f>
        <v>18</v>
      </c>
      <c r="D29" s="32">
        <f>SUM(D30:D31)</f>
        <v>19</v>
      </c>
    </row>
    <row r="30" spans="1:4" s="33" customFormat="1" ht="21" customHeight="1">
      <c r="A30" s="7" t="s">
        <v>368</v>
      </c>
      <c r="B30" s="7" t="s">
        <v>367</v>
      </c>
      <c r="C30" s="32">
        <v>18</v>
      </c>
      <c r="D30" s="32">
        <v>19</v>
      </c>
    </row>
    <row r="31" spans="1:4" s="33" customFormat="1" ht="45" hidden="1">
      <c r="A31" s="7" t="s">
        <v>369</v>
      </c>
      <c r="B31" s="7" t="s">
        <v>370</v>
      </c>
      <c r="C31" s="32"/>
      <c r="D31" s="32"/>
    </row>
    <row r="32" spans="1:4" s="33" customFormat="1" ht="45">
      <c r="A32" s="40" t="s">
        <v>253</v>
      </c>
      <c r="B32" s="43" t="s">
        <v>252</v>
      </c>
      <c r="C32" s="32">
        <v>1993</v>
      </c>
      <c r="D32" s="32">
        <v>1993</v>
      </c>
    </row>
    <row r="33" spans="1:4" s="33" customFormat="1" ht="21" customHeight="1">
      <c r="A33" s="7" t="s">
        <v>371</v>
      </c>
      <c r="B33" s="7" t="s">
        <v>372</v>
      </c>
      <c r="C33" s="32">
        <f>SUM(C34+C36)</f>
        <v>88064</v>
      </c>
      <c r="D33" s="32">
        <f>SUM(D34+D36)</f>
        <v>88064</v>
      </c>
    </row>
    <row r="34" spans="1:4" s="33" customFormat="1" ht="21" customHeight="1">
      <c r="A34" s="8" t="s">
        <v>373</v>
      </c>
      <c r="B34" s="8" t="s">
        <v>374</v>
      </c>
      <c r="C34" s="32">
        <f>SUM(C35)</f>
        <v>6012</v>
      </c>
      <c r="D34" s="32">
        <f>SUM(D35)</f>
        <v>6012</v>
      </c>
    </row>
    <row r="35" spans="1:4" s="33" customFormat="1" ht="60">
      <c r="A35" s="8" t="s">
        <v>375</v>
      </c>
      <c r="B35" s="8" t="s">
        <v>376</v>
      </c>
      <c r="C35" s="32">
        <v>6012</v>
      </c>
      <c r="D35" s="32">
        <v>6012</v>
      </c>
    </row>
    <row r="36" spans="1:4" s="33" customFormat="1" ht="21" customHeight="1">
      <c r="A36" s="8" t="s">
        <v>377</v>
      </c>
      <c r="B36" s="8" t="s">
        <v>378</v>
      </c>
      <c r="C36" s="32">
        <f>SUM(C37+C38)</f>
        <v>82052</v>
      </c>
      <c r="D36" s="32">
        <f>SUM(D37+D38)</f>
        <v>82052</v>
      </c>
    </row>
    <row r="37" spans="1:4" s="33" customFormat="1" ht="90">
      <c r="A37" s="8" t="s">
        <v>379</v>
      </c>
      <c r="B37" s="8" t="s">
        <v>0</v>
      </c>
      <c r="C37" s="32">
        <v>5498</v>
      </c>
      <c r="D37" s="32">
        <v>5498</v>
      </c>
    </row>
    <row r="38" spans="1:4" s="33" customFormat="1" ht="90">
      <c r="A38" s="8" t="s">
        <v>1</v>
      </c>
      <c r="B38" s="8" t="s">
        <v>2</v>
      </c>
      <c r="C38" s="32">
        <v>76554</v>
      </c>
      <c r="D38" s="32">
        <v>76554</v>
      </c>
    </row>
    <row r="39" spans="1:4" s="33" customFormat="1" ht="21" customHeight="1">
      <c r="A39" s="7" t="s">
        <v>3</v>
      </c>
      <c r="B39" s="7" t="s">
        <v>179</v>
      </c>
      <c r="C39" s="32">
        <f>SUM(C40+C42)</f>
        <v>2766</v>
      </c>
      <c r="D39" s="32">
        <f>SUM(D40+D42)</f>
        <v>2766</v>
      </c>
    </row>
    <row r="40" spans="1:4" s="33" customFormat="1" ht="45">
      <c r="A40" s="7" t="s">
        <v>181</v>
      </c>
      <c r="B40" s="7" t="s">
        <v>180</v>
      </c>
      <c r="C40" s="32">
        <f>SUM(C41)</f>
        <v>2700</v>
      </c>
      <c r="D40" s="32">
        <f>SUM(D41)</f>
        <v>2700</v>
      </c>
    </row>
    <row r="41" spans="1:4" s="33" customFormat="1" ht="60">
      <c r="A41" s="7" t="s">
        <v>4</v>
      </c>
      <c r="B41" s="7" t="s">
        <v>5</v>
      </c>
      <c r="C41" s="32">
        <v>2700</v>
      </c>
      <c r="D41" s="32">
        <v>2700</v>
      </c>
    </row>
    <row r="42" spans="1:4" s="33" customFormat="1" ht="45">
      <c r="A42" s="8" t="s">
        <v>6</v>
      </c>
      <c r="B42" s="8" t="s">
        <v>182</v>
      </c>
      <c r="C42" s="32">
        <f>SUM(C43:C43)</f>
        <v>66</v>
      </c>
      <c r="D42" s="32">
        <f>SUM(D43:D43)</f>
        <v>66</v>
      </c>
    </row>
    <row r="43" spans="1:4" s="33" customFormat="1" ht="45">
      <c r="A43" s="7" t="s">
        <v>7</v>
      </c>
      <c r="B43" s="7" t="s">
        <v>8</v>
      </c>
      <c r="C43" s="32">
        <v>66</v>
      </c>
      <c r="D43" s="32">
        <v>66</v>
      </c>
    </row>
    <row r="44" spans="1:4" s="33" customFormat="1" ht="60">
      <c r="A44" s="8" t="s">
        <v>9</v>
      </c>
      <c r="B44" s="8" t="s">
        <v>10</v>
      </c>
      <c r="C44" s="32">
        <f>SUM(C45+C50+C52)</f>
        <v>46961</v>
      </c>
      <c r="D44" s="32">
        <f>SUM(D45+D50+D52)</f>
        <v>46036</v>
      </c>
    </row>
    <row r="45" spans="1:4" s="33" customFormat="1" ht="105">
      <c r="A45" s="8" t="s">
        <v>11</v>
      </c>
      <c r="B45" s="8" t="s">
        <v>183</v>
      </c>
      <c r="C45" s="32">
        <f>SUM(C46:C49)</f>
        <v>46428</v>
      </c>
      <c r="D45" s="32">
        <f>SUM(D46:D49)</f>
        <v>45504</v>
      </c>
    </row>
    <row r="46" spans="1:4" s="33" customFormat="1" ht="105">
      <c r="A46" s="8" t="s">
        <v>12</v>
      </c>
      <c r="B46" s="8" t="s">
        <v>184</v>
      </c>
      <c r="C46" s="32">
        <v>22340</v>
      </c>
      <c r="D46" s="32">
        <v>21120</v>
      </c>
    </row>
    <row r="47" spans="1:4" s="33" customFormat="1" ht="105">
      <c r="A47" s="8" t="s">
        <v>13</v>
      </c>
      <c r="B47" s="8" t="s">
        <v>185</v>
      </c>
      <c r="C47" s="32">
        <v>63</v>
      </c>
      <c r="D47" s="32">
        <v>63</v>
      </c>
    </row>
    <row r="48" spans="1:4" s="33" customFormat="1" ht="90" hidden="1">
      <c r="A48" s="8" t="s">
        <v>14</v>
      </c>
      <c r="B48" s="8" t="s">
        <v>15</v>
      </c>
      <c r="C48" s="32"/>
      <c r="D48" s="32"/>
    </row>
    <row r="49" spans="1:4" s="33" customFormat="1" ht="42.75" customHeight="1">
      <c r="A49" s="8" t="s">
        <v>186</v>
      </c>
      <c r="B49" s="8" t="s">
        <v>187</v>
      </c>
      <c r="C49" s="32">
        <v>24025</v>
      </c>
      <c r="D49" s="32">
        <v>24321</v>
      </c>
    </row>
    <row r="50" spans="1:4" s="33" customFormat="1" ht="30">
      <c r="A50" s="9" t="s">
        <v>16</v>
      </c>
      <c r="B50" s="8" t="s">
        <v>17</v>
      </c>
      <c r="C50" s="32">
        <f>SUM(C51)</f>
        <v>533</v>
      </c>
      <c r="D50" s="32">
        <f>SUM(D51)</f>
        <v>532</v>
      </c>
    </row>
    <row r="51" spans="1:4" s="33" customFormat="1" ht="75">
      <c r="A51" s="10" t="s">
        <v>18</v>
      </c>
      <c r="B51" s="11" t="s">
        <v>19</v>
      </c>
      <c r="C51" s="32">
        <v>533</v>
      </c>
      <c r="D51" s="32">
        <v>532</v>
      </c>
    </row>
    <row r="52" spans="1:4" s="33" customFormat="1" ht="105" hidden="1">
      <c r="A52" s="8" t="s">
        <v>20</v>
      </c>
      <c r="B52" s="8" t="s">
        <v>188</v>
      </c>
      <c r="C52" s="32">
        <f>SUM(C53:C53)</f>
        <v>0</v>
      </c>
      <c r="D52" s="32">
        <f>SUM(D53:D53)</f>
        <v>0</v>
      </c>
    </row>
    <row r="53" spans="1:4" s="33" customFormat="1" ht="105" hidden="1">
      <c r="A53" s="8" t="s">
        <v>21</v>
      </c>
      <c r="B53" s="8" t="s">
        <v>189</v>
      </c>
      <c r="C53" s="32"/>
      <c r="D53" s="32"/>
    </row>
    <row r="54" spans="1:4" s="33" customFormat="1" ht="30" customHeight="1">
      <c r="A54" s="7" t="s">
        <v>22</v>
      </c>
      <c r="B54" s="7" t="s">
        <v>23</v>
      </c>
      <c r="C54" s="32">
        <f>SUM(C55)</f>
        <v>1219</v>
      </c>
      <c r="D54" s="32">
        <f>SUM(D55)</f>
        <v>1793</v>
      </c>
    </row>
    <row r="55" spans="1:4" s="33" customFormat="1" ht="30">
      <c r="A55" s="7" t="s">
        <v>24</v>
      </c>
      <c r="B55" s="7" t="s">
        <v>25</v>
      </c>
      <c r="C55" s="32">
        <f>SUM(C56:C60)</f>
        <v>1219</v>
      </c>
      <c r="D55" s="32">
        <f>SUM(D56:D60)</f>
        <v>1793</v>
      </c>
    </row>
    <row r="56" spans="1:4" s="33" customFormat="1" ht="30">
      <c r="A56" s="12" t="s">
        <v>195</v>
      </c>
      <c r="B56" s="8" t="s">
        <v>190</v>
      </c>
      <c r="C56" s="32">
        <v>137</v>
      </c>
      <c r="D56" s="32">
        <v>201</v>
      </c>
    </row>
    <row r="57" spans="1:4" s="33" customFormat="1" ht="30">
      <c r="A57" s="12" t="s">
        <v>196</v>
      </c>
      <c r="B57" s="8" t="s">
        <v>191</v>
      </c>
      <c r="C57" s="32">
        <v>38</v>
      </c>
      <c r="D57" s="32">
        <v>55</v>
      </c>
    </row>
    <row r="58" spans="1:4" s="33" customFormat="1" ht="30">
      <c r="A58" s="12" t="s">
        <v>197</v>
      </c>
      <c r="B58" s="8" t="s">
        <v>192</v>
      </c>
      <c r="C58" s="32">
        <v>892</v>
      </c>
      <c r="D58" s="32">
        <v>1313</v>
      </c>
    </row>
    <row r="59" spans="1:4" s="33" customFormat="1" ht="30">
      <c r="A59" s="12" t="s">
        <v>198</v>
      </c>
      <c r="B59" s="8" t="s">
        <v>193</v>
      </c>
      <c r="C59" s="32">
        <v>152</v>
      </c>
      <c r="D59" s="32">
        <v>224</v>
      </c>
    </row>
    <row r="60" spans="1:4" s="33" customFormat="1" ht="30" hidden="1">
      <c r="A60" s="12" t="s">
        <v>199</v>
      </c>
      <c r="B60" s="8" t="s">
        <v>194</v>
      </c>
      <c r="C60" s="32"/>
      <c r="D60" s="32"/>
    </row>
    <row r="61" spans="1:4" s="33" customFormat="1" ht="45">
      <c r="A61" s="23" t="s">
        <v>26</v>
      </c>
      <c r="B61" s="23" t="s">
        <v>200</v>
      </c>
      <c r="C61" s="32">
        <f>SUM(C62)</f>
        <v>3383</v>
      </c>
      <c r="D61" s="32">
        <f>SUM(D62)</f>
        <v>3379</v>
      </c>
    </row>
    <row r="62" spans="1:4" s="33" customFormat="1" ht="60">
      <c r="A62" s="12" t="s">
        <v>27</v>
      </c>
      <c r="B62" s="12" t="s">
        <v>28</v>
      </c>
      <c r="C62" s="35">
        <v>3383</v>
      </c>
      <c r="D62" s="35">
        <v>3379</v>
      </c>
    </row>
    <row r="63" spans="1:4" s="33" customFormat="1" ht="30" customHeight="1">
      <c r="A63" s="7" t="s">
        <v>29</v>
      </c>
      <c r="B63" s="7" t="s">
        <v>30</v>
      </c>
      <c r="C63" s="32">
        <f>SUM(C65+C67)</f>
        <v>3936</v>
      </c>
      <c r="D63" s="32">
        <f>SUM(D65+D67)</f>
        <v>3127</v>
      </c>
    </row>
    <row r="64" spans="1:4" s="33" customFormat="1" ht="30" hidden="1">
      <c r="A64" s="8" t="s">
        <v>31</v>
      </c>
      <c r="B64" s="8" t="s">
        <v>32</v>
      </c>
      <c r="C64" s="32"/>
      <c r="D64" s="32"/>
    </row>
    <row r="65" spans="1:4" s="33" customFormat="1" ht="105">
      <c r="A65" s="8" t="s">
        <v>33</v>
      </c>
      <c r="B65" s="8" t="s">
        <v>201</v>
      </c>
      <c r="C65" s="32">
        <f>SUM(C66)</f>
        <v>3736</v>
      </c>
      <c r="D65" s="32">
        <f>SUM(D66)</f>
        <v>2927</v>
      </c>
    </row>
    <row r="66" spans="1:4" s="33" customFormat="1" ht="120">
      <c r="A66" s="8" t="s">
        <v>34</v>
      </c>
      <c r="B66" s="8" t="s">
        <v>35</v>
      </c>
      <c r="C66" s="32">
        <v>3736</v>
      </c>
      <c r="D66" s="32">
        <v>2927</v>
      </c>
    </row>
    <row r="67" spans="1:4" s="33" customFormat="1" ht="75">
      <c r="A67" s="8" t="s">
        <v>36</v>
      </c>
      <c r="B67" s="8" t="s">
        <v>37</v>
      </c>
      <c r="C67" s="32">
        <f>SUM(C68:C69)</f>
        <v>200</v>
      </c>
      <c r="D67" s="32">
        <f>SUM(D68:D69)</f>
        <v>200</v>
      </c>
    </row>
    <row r="68" spans="1:4" s="33" customFormat="1" ht="60">
      <c r="A68" s="8" t="s">
        <v>38</v>
      </c>
      <c r="B68" s="8" t="s">
        <v>39</v>
      </c>
      <c r="C68" s="32">
        <v>200</v>
      </c>
      <c r="D68" s="32">
        <v>200</v>
      </c>
    </row>
    <row r="69" spans="1:4" s="33" customFormat="1" ht="75" hidden="1">
      <c r="A69" s="8" t="s">
        <v>40</v>
      </c>
      <c r="B69" s="8" t="s">
        <v>232</v>
      </c>
      <c r="C69" s="32"/>
      <c r="D69" s="32">
        <v>0</v>
      </c>
    </row>
    <row r="70" spans="1:4" s="33" customFormat="1" ht="30" customHeight="1">
      <c r="A70" s="8" t="s">
        <v>41</v>
      </c>
      <c r="B70" s="8" t="s">
        <v>42</v>
      </c>
      <c r="C70" s="32">
        <f>SUM(C71+C74+C75+C77+C81+C90+C91+C94+C95+C97+C99+C101+C102+C103)</f>
        <v>3653</v>
      </c>
      <c r="D70" s="32">
        <f>SUM(D71+D74+D75+D77+D81+D90+D91+D94+D95+D97+D99+D101+D102+D103)</f>
        <v>3675</v>
      </c>
    </row>
    <row r="71" spans="1:4" s="33" customFormat="1" ht="30">
      <c r="A71" s="8" t="s">
        <v>43</v>
      </c>
      <c r="B71" s="8" t="s">
        <v>44</v>
      </c>
      <c r="C71" s="32">
        <f>SUM(C72:C73)</f>
        <v>97</v>
      </c>
      <c r="D71" s="32">
        <f>SUM(D72:D73)</f>
        <v>86</v>
      </c>
    </row>
    <row r="72" spans="1:4" s="33" customFormat="1" ht="90">
      <c r="A72" s="8" t="s">
        <v>45</v>
      </c>
      <c r="B72" s="43" t="s">
        <v>254</v>
      </c>
      <c r="C72" s="32">
        <v>86</v>
      </c>
      <c r="D72" s="32">
        <v>78</v>
      </c>
    </row>
    <row r="73" spans="1:4" s="33" customFormat="1" ht="72.75" customHeight="1">
      <c r="A73" s="9" t="s">
        <v>46</v>
      </c>
      <c r="B73" s="8" t="s">
        <v>202</v>
      </c>
      <c r="C73" s="32">
        <v>11</v>
      </c>
      <c r="D73" s="32">
        <v>8</v>
      </c>
    </row>
    <row r="74" spans="1:4" s="33" customFormat="1" ht="75">
      <c r="A74" s="8" t="s">
        <v>47</v>
      </c>
      <c r="B74" s="8" t="s">
        <v>48</v>
      </c>
      <c r="C74" s="32">
        <v>15</v>
      </c>
      <c r="D74" s="32">
        <v>16</v>
      </c>
    </row>
    <row r="75" spans="1:4" s="33" customFormat="1" ht="75">
      <c r="A75" s="8" t="s">
        <v>49</v>
      </c>
      <c r="B75" s="8" t="s">
        <v>50</v>
      </c>
      <c r="C75" s="32">
        <f>SUM(C76)</f>
        <v>49</v>
      </c>
      <c r="D75" s="32">
        <f>SUM(D76)</f>
        <v>51</v>
      </c>
    </row>
    <row r="76" spans="1:4" s="33" customFormat="1" ht="75">
      <c r="A76" s="44" t="s">
        <v>258</v>
      </c>
      <c r="B76" s="43" t="s">
        <v>259</v>
      </c>
      <c r="C76" s="32">
        <v>49</v>
      </c>
      <c r="D76" s="32">
        <v>51</v>
      </c>
    </row>
    <row r="77" spans="1:4" s="33" customFormat="1" ht="30" hidden="1">
      <c r="A77" s="8" t="s">
        <v>337</v>
      </c>
      <c r="B77" s="8" t="s">
        <v>336</v>
      </c>
      <c r="C77" s="32">
        <f>SUM(C78)</f>
        <v>0</v>
      </c>
      <c r="D77" s="32">
        <f>SUM(D78)</f>
        <v>0</v>
      </c>
    </row>
    <row r="78" spans="1:4" s="33" customFormat="1" ht="60" hidden="1">
      <c r="A78" s="24" t="s">
        <v>339</v>
      </c>
      <c r="B78" s="24" t="s">
        <v>338</v>
      </c>
      <c r="C78" s="32">
        <f>SUM(C79:C80)</f>
        <v>0</v>
      </c>
      <c r="D78" s="32">
        <f>SUM(D79:D80)</f>
        <v>0</v>
      </c>
    </row>
    <row r="79" spans="1:4" s="33" customFormat="1" ht="74.25" customHeight="1" hidden="1">
      <c r="A79" s="29" t="s">
        <v>341</v>
      </c>
      <c r="B79" s="29" t="s">
        <v>340</v>
      </c>
      <c r="C79" s="32"/>
      <c r="D79" s="32"/>
    </row>
    <row r="80" spans="1:4" s="33" customFormat="1" ht="60" hidden="1">
      <c r="A80" s="12" t="s">
        <v>343</v>
      </c>
      <c r="B80" s="12" t="s">
        <v>342</v>
      </c>
      <c r="C80" s="32"/>
      <c r="D80" s="32"/>
    </row>
    <row r="81" spans="1:4" s="33" customFormat="1" ht="135">
      <c r="A81" s="8" t="s">
        <v>52</v>
      </c>
      <c r="B81" s="43" t="s">
        <v>255</v>
      </c>
      <c r="C81" s="32">
        <f>SUM(C82:C89)</f>
        <v>41</v>
      </c>
      <c r="D81" s="32">
        <f>SUM(D82:D89)</f>
        <v>40</v>
      </c>
    </row>
    <row r="82" spans="1:4" s="33" customFormat="1" ht="27.75" customHeight="1" hidden="1">
      <c r="A82" s="8" t="s">
        <v>53</v>
      </c>
      <c r="B82" s="8" t="s">
        <v>51</v>
      </c>
      <c r="C82" s="32"/>
      <c r="D82" s="32"/>
    </row>
    <row r="83" spans="1:4" s="33" customFormat="1" ht="27.75" customHeight="1" hidden="1">
      <c r="A83" s="8" t="s">
        <v>203</v>
      </c>
      <c r="B83" s="8" t="s">
        <v>204</v>
      </c>
      <c r="C83" s="32"/>
      <c r="D83" s="32"/>
    </row>
    <row r="84" spans="1:4" s="33" customFormat="1" ht="30.75" customHeight="1" hidden="1">
      <c r="A84" s="8" t="s">
        <v>54</v>
      </c>
      <c r="B84" s="8" t="s">
        <v>56</v>
      </c>
      <c r="C84" s="32"/>
      <c r="D84" s="32"/>
    </row>
    <row r="85" spans="1:4" s="33" customFormat="1" ht="30.75" customHeight="1" hidden="1">
      <c r="A85" s="8" t="s">
        <v>205</v>
      </c>
      <c r="B85" s="8" t="s">
        <v>206</v>
      </c>
      <c r="C85" s="32"/>
      <c r="D85" s="32"/>
    </row>
    <row r="86" spans="1:4" s="33" customFormat="1" ht="45">
      <c r="A86" s="8" t="s">
        <v>57</v>
      </c>
      <c r="B86" s="8" t="s">
        <v>58</v>
      </c>
      <c r="C86" s="32">
        <v>20</v>
      </c>
      <c r="D86" s="32">
        <v>20</v>
      </c>
    </row>
    <row r="87" spans="1:4" s="33" customFormat="1" ht="30">
      <c r="A87" s="8" t="s">
        <v>59</v>
      </c>
      <c r="B87" s="8" t="s">
        <v>60</v>
      </c>
      <c r="C87" s="32">
        <v>21</v>
      </c>
      <c r="D87" s="32">
        <v>20</v>
      </c>
    </row>
    <row r="88" spans="1:4" s="33" customFormat="1" ht="60" hidden="1">
      <c r="A88" s="12" t="s">
        <v>209</v>
      </c>
      <c r="B88" s="8" t="s">
        <v>207</v>
      </c>
      <c r="C88" s="32"/>
      <c r="D88" s="32"/>
    </row>
    <row r="89" spans="1:4" s="33" customFormat="1" ht="60" hidden="1">
      <c r="A89" s="12" t="s">
        <v>210</v>
      </c>
      <c r="B89" s="8" t="s">
        <v>208</v>
      </c>
      <c r="C89" s="32"/>
      <c r="D89" s="32"/>
    </row>
    <row r="90" spans="1:4" s="33" customFormat="1" ht="75">
      <c r="A90" s="18" t="s">
        <v>61</v>
      </c>
      <c r="B90" s="18" t="s">
        <v>176</v>
      </c>
      <c r="C90" s="32">
        <v>1370</v>
      </c>
      <c r="D90" s="32">
        <v>1370</v>
      </c>
    </row>
    <row r="91" spans="1:4" s="33" customFormat="1" ht="30">
      <c r="A91" s="28" t="s">
        <v>272</v>
      </c>
      <c r="B91" s="18" t="s">
        <v>271</v>
      </c>
      <c r="C91" s="32">
        <f>SUM(C92:C93)</f>
        <v>250</v>
      </c>
      <c r="D91" s="32">
        <f>SUM(D92:D93)</f>
        <v>250</v>
      </c>
    </row>
    <row r="92" spans="1:4" s="33" customFormat="1" ht="75" hidden="1">
      <c r="A92" s="28" t="s">
        <v>213</v>
      </c>
      <c r="B92" s="7" t="s">
        <v>211</v>
      </c>
      <c r="C92" s="32"/>
      <c r="D92" s="32"/>
    </row>
    <row r="93" spans="1:4" s="33" customFormat="1" ht="30">
      <c r="A93" s="12" t="s">
        <v>214</v>
      </c>
      <c r="B93" s="8" t="s">
        <v>212</v>
      </c>
      <c r="C93" s="32">
        <v>250</v>
      </c>
      <c r="D93" s="32">
        <v>250</v>
      </c>
    </row>
    <row r="94" spans="1:4" s="33" customFormat="1" ht="75" hidden="1">
      <c r="A94" s="12" t="s">
        <v>216</v>
      </c>
      <c r="B94" s="8" t="s">
        <v>215</v>
      </c>
      <c r="C94" s="32"/>
      <c r="D94" s="32"/>
    </row>
    <row r="95" spans="1:4" s="33" customFormat="1" ht="43.5" customHeight="1" hidden="1">
      <c r="A95" s="8" t="s">
        <v>274</v>
      </c>
      <c r="B95" s="8" t="s">
        <v>273</v>
      </c>
      <c r="C95" s="32">
        <f>SUM(C96)</f>
        <v>0</v>
      </c>
      <c r="D95" s="32">
        <f>SUM(D96)</f>
        <v>0</v>
      </c>
    </row>
    <row r="96" spans="1:4" s="33" customFormat="1" ht="43.5" customHeight="1" hidden="1">
      <c r="A96" s="12" t="s">
        <v>218</v>
      </c>
      <c r="B96" s="8" t="s">
        <v>217</v>
      </c>
      <c r="C96" s="32"/>
      <c r="D96" s="32"/>
    </row>
    <row r="97" spans="1:4" s="33" customFormat="1" ht="43.5" customHeight="1" hidden="1">
      <c r="A97" s="8" t="s">
        <v>276</v>
      </c>
      <c r="B97" s="8" t="s">
        <v>275</v>
      </c>
      <c r="C97" s="32">
        <f>SUM(C98)</f>
        <v>0</v>
      </c>
      <c r="D97" s="32">
        <f>SUM(D98)</f>
        <v>0</v>
      </c>
    </row>
    <row r="98" spans="1:4" s="33" customFormat="1" ht="75" hidden="1">
      <c r="A98" s="18" t="s">
        <v>119</v>
      </c>
      <c r="B98" s="18" t="s">
        <v>120</v>
      </c>
      <c r="C98" s="32"/>
      <c r="D98" s="32"/>
    </row>
    <row r="99" spans="1:4" s="33" customFormat="1" ht="75">
      <c r="A99" s="7" t="s">
        <v>278</v>
      </c>
      <c r="B99" s="7" t="s">
        <v>277</v>
      </c>
      <c r="C99" s="32">
        <f>SUM(C100)</f>
        <v>415</v>
      </c>
      <c r="D99" s="32">
        <f>SUM(D100)</f>
        <v>415</v>
      </c>
    </row>
    <row r="100" spans="1:4" s="33" customFormat="1" ht="90">
      <c r="A100" s="8" t="s">
        <v>139</v>
      </c>
      <c r="B100" s="8" t="s">
        <v>269</v>
      </c>
      <c r="C100" s="32">
        <v>415</v>
      </c>
      <c r="D100" s="32">
        <v>415</v>
      </c>
    </row>
    <row r="101" spans="1:4" s="33" customFormat="1" ht="90">
      <c r="A101" s="8" t="s">
        <v>233</v>
      </c>
      <c r="B101" s="8" t="s">
        <v>234</v>
      </c>
      <c r="C101" s="32">
        <v>12</v>
      </c>
      <c r="D101" s="32">
        <v>12</v>
      </c>
    </row>
    <row r="102" spans="1:4" s="33" customFormat="1" ht="60">
      <c r="A102" s="40" t="s">
        <v>257</v>
      </c>
      <c r="B102" s="45" t="s">
        <v>256</v>
      </c>
      <c r="C102" s="32">
        <v>120</v>
      </c>
      <c r="D102" s="32">
        <v>120</v>
      </c>
    </row>
    <row r="103" spans="1:4" s="33" customFormat="1" ht="30">
      <c r="A103" s="8" t="s">
        <v>63</v>
      </c>
      <c r="B103" s="8" t="s">
        <v>270</v>
      </c>
      <c r="C103" s="32">
        <f>SUM(C104)</f>
        <v>1284</v>
      </c>
      <c r="D103" s="32">
        <f>SUM(D104)</f>
        <v>1315</v>
      </c>
    </row>
    <row r="104" spans="1:4" s="33" customFormat="1" ht="43.5" customHeight="1">
      <c r="A104" s="8" t="s">
        <v>64</v>
      </c>
      <c r="B104" s="8" t="s">
        <v>65</v>
      </c>
      <c r="C104" s="32">
        <v>1284</v>
      </c>
      <c r="D104" s="32">
        <v>1315</v>
      </c>
    </row>
    <row r="105" spans="1:4" s="33" customFormat="1" ht="24" customHeight="1">
      <c r="A105" s="8" t="s">
        <v>66</v>
      </c>
      <c r="B105" s="8" t="s">
        <v>67</v>
      </c>
      <c r="C105" s="32">
        <f>SUM(C106+C111+C171+C179+C183)</f>
        <v>807112.8</v>
      </c>
      <c r="D105" s="32">
        <f>SUM(D106+D111+D171+D179+D183)</f>
        <v>608813.7</v>
      </c>
    </row>
    <row r="106" spans="1:4" s="33" customFormat="1" ht="30" hidden="1">
      <c r="A106" s="8" t="s">
        <v>281</v>
      </c>
      <c r="B106" s="8" t="s">
        <v>280</v>
      </c>
      <c r="C106" s="32">
        <f>SUM(C107)</f>
        <v>0</v>
      </c>
      <c r="D106" s="32">
        <f>SUM(D107)</f>
        <v>0</v>
      </c>
    </row>
    <row r="107" spans="1:4" s="33" customFormat="1" ht="28.5" customHeight="1" hidden="1">
      <c r="A107" s="24" t="s">
        <v>283</v>
      </c>
      <c r="B107" s="24" t="s">
        <v>282</v>
      </c>
      <c r="C107" s="32">
        <f>SUM(C108:C110)</f>
        <v>0</v>
      </c>
      <c r="D107" s="32">
        <f>SUM(D108:D110)</f>
        <v>0</v>
      </c>
    </row>
    <row r="108" spans="1:4" s="33" customFormat="1" ht="29.25" customHeight="1" hidden="1">
      <c r="A108" s="12" t="s">
        <v>286</v>
      </c>
      <c r="B108" s="8" t="s">
        <v>284</v>
      </c>
      <c r="C108" s="32"/>
      <c r="D108" s="32"/>
    </row>
    <row r="109" spans="1:4" s="33" customFormat="1" ht="45" hidden="1">
      <c r="A109" s="29" t="s">
        <v>287</v>
      </c>
      <c r="B109" s="24" t="s">
        <v>285</v>
      </c>
      <c r="C109" s="32"/>
      <c r="D109" s="32"/>
    </row>
    <row r="110" spans="1:4" s="33" customFormat="1" ht="30" hidden="1">
      <c r="A110" s="12" t="s">
        <v>289</v>
      </c>
      <c r="B110" s="8" t="s">
        <v>288</v>
      </c>
      <c r="C110" s="32"/>
      <c r="D110" s="32"/>
    </row>
    <row r="111" spans="1:4" s="33" customFormat="1" ht="45">
      <c r="A111" s="18" t="s">
        <v>68</v>
      </c>
      <c r="B111" s="18" t="s">
        <v>279</v>
      </c>
      <c r="C111" s="32">
        <f>SUM(C112+C115+C141+C163+C168)</f>
        <v>805712.8</v>
      </c>
      <c r="D111" s="32">
        <f>SUM(D112+D115+D141+D163+D168)</f>
        <v>607413.7</v>
      </c>
    </row>
    <row r="112" spans="1:4" s="33" customFormat="1" ht="30" customHeight="1">
      <c r="A112" s="8" t="s">
        <v>69</v>
      </c>
      <c r="B112" s="8" t="s">
        <v>70</v>
      </c>
      <c r="C112" s="32">
        <f>SUM(C113:C114)</f>
        <v>42</v>
      </c>
      <c r="D112" s="32">
        <f>SUM(D113:D114)</f>
        <v>15737</v>
      </c>
    </row>
    <row r="113" spans="1:4" s="33" customFormat="1" ht="30" hidden="1">
      <c r="A113" s="8" t="s">
        <v>71</v>
      </c>
      <c r="B113" s="8" t="s">
        <v>290</v>
      </c>
      <c r="C113" s="32"/>
      <c r="D113" s="32"/>
    </row>
    <row r="114" spans="1:4" s="33" customFormat="1" ht="45" customHeight="1">
      <c r="A114" s="8" t="s">
        <v>72</v>
      </c>
      <c r="B114" s="8" t="s">
        <v>73</v>
      </c>
      <c r="C114" s="32">
        <v>42</v>
      </c>
      <c r="D114" s="32">
        <v>15737</v>
      </c>
    </row>
    <row r="115" spans="1:4" s="33" customFormat="1" ht="45">
      <c r="A115" s="8" t="s">
        <v>74</v>
      </c>
      <c r="B115" s="8" t="s">
        <v>75</v>
      </c>
      <c r="C115" s="32">
        <f>SUM(C116+C118+C123+C125+C127)</f>
        <v>457668.4</v>
      </c>
      <c r="D115" s="32">
        <f>SUM(D118+D128)</f>
        <v>250039.8</v>
      </c>
    </row>
    <row r="116" spans="1:4" s="33" customFormat="1" ht="90" hidden="1">
      <c r="A116" s="8" t="s">
        <v>133</v>
      </c>
      <c r="B116" s="8" t="s">
        <v>134</v>
      </c>
      <c r="C116" s="32">
        <f>SUM(C117)</f>
        <v>0</v>
      </c>
      <c r="D116" s="32">
        <f>SUM(D117)</f>
        <v>0</v>
      </c>
    </row>
    <row r="117" spans="1:4" s="33" customFormat="1" ht="135" hidden="1">
      <c r="A117" s="9" t="s">
        <v>135</v>
      </c>
      <c r="B117" s="8" t="s">
        <v>136</v>
      </c>
      <c r="C117" s="32"/>
      <c r="D117" s="32"/>
    </row>
    <row r="118" spans="1:4" s="33" customFormat="1" ht="60" hidden="1">
      <c r="A118" s="8" t="s">
        <v>140</v>
      </c>
      <c r="B118" s="8" t="s">
        <v>141</v>
      </c>
      <c r="C118" s="32">
        <f>SUM(C119:C122)</f>
        <v>0</v>
      </c>
      <c r="D118" s="32">
        <f>SUM(D119:D122)</f>
        <v>0</v>
      </c>
    </row>
    <row r="119" spans="1:4" s="33" customFormat="1" ht="90" hidden="1">
      <c r="A119" s="9" t="s">
        <v>142</v>
      </c>
      <c r="B119" s="8" t="s">
        <v>143</v>
      </c>
      <c r="C119" s="47"/>
      <c r="D119" s="47"/>
    </row>
    <row r="120" spans="1:4" s="33" customFormat="1" ht="105" hidden="1">
      <c r="A120" s="9" t="s">
        <v>152</v>
      </c>
      <c r="B120" s="8" t="s">
        <v>153</v>
      </c>
      <c r="C120" s="47"/>
      <c r="D120" s="47"/>
    </row>
    <row r="121" spans="1:4" s="33" customFormat="1" ht="105" hidden="1">
      <c r="A121" s="9" t="s">
        <v>154</v>
      </c>
      <c r="B121" s="8" t="s">
        <v>155</v>
      </c>
      <c r="C121" s="47"/>
      <c r="D121" s="47"/>
    </row>
    <row r="122" spans="1:4" s="33" customFormat="1" ht="105" hidden="1">
      <c r="A122" s="9" t="s">
        <v>156</v>
      </c>
      <c r="B122" s="8" t="s">
        <v>157</v>
      </c>
      <c r="C122" s="47"/>
      <c r="D122" s="47"/>
    </row>
    <row r="123" spans="1:4" s="33" customFormat="1" ht="103.5" customHeight="1" hidden="1">
      <c r="A123" s="8" t="s">
        <v>291</v>
      </c>
      <c r="B123" s="8" t="s">
        <v>292</v>
      </c>
      <c r="C123" s="32">
        <f>SUM(C124)</f>
        <v>0</v>
      </c>
      <c r="D123" s="32">
        <f>SUM(D124)</f>
        <v>0</v>
      </c>
    </row>
    <row r="124" spans="1:4" s="33" customFormat="1" ht="120" hidden="1">
      <c r="A124" s="8" t="s">
        <v>128</v>
      </c>
      <c r="B124" s="8" t="s">
        <v>130</v>
      </c>
      <c r="C124" s="47"/>
      <c r="D124" s="47"/>
    </row>
    <row r="125" spans="1:4" s="33" customFormat="1" ht="30" hidden="1">
      <c r="A125" s="8" t="s">
        <v>294</v>
      </c>
      <c r="B125" s="8" t="s">
        <v>293</v>
      </c>
      <c r="C125" s="32">
        <f>SUM(C126)</f>
        <v>0</v>
      </c>
      <c r="D125" s="32">
        <f>SUM(D126)</f>
        <v>0</v>
      </c>
    </row>
    <row r="126" spans="1:4" s="33" customFormat="1" ht="45" hidden="1">
      <c r="A126" s="8" t="s">
        <v>172</v>
      </c>
      <c r="B126" s="8" t="s">
        <v>173</v>
      </c>
      <c r="C126" s="47"/>
      <c r="D126" s="47"/>
    </row>
    <row r="127" spans="1:4" s="33" customFormat="1" ht="15">
      <c r="A127" s="8" t="s">
        <v>299</v>
      </c>
      <c r="B127" s="8" t="s">
        <v>300</v>
      </c>
      <c r="C127" s="32">
        <f>SUM(C128)</f>
        <v>457668.4</v>
      </c>
      <c r="D127" s="32">
        <f>SUM(D128)</f>
        <v>250039.8</v>
      </c>
    </row>
    <row r="128" spans="1:4" s="33" customFormat="1" ht="21" customHeight="1">
      <c r="A128" s="8" t="s">
        <v>76</v>
      </c>
      <c r="B128" s="8" t="s">
        <v>77</v>
      </c>
      <c r="C128" s="32">
        <f>SUM(C129:C140)</f>
        <v>457668.4</v>
      </c>
      <c r="D128" s="32">
        <f>SUM(D129:D140)</f>
        <v>250039.8</v>
      </c>
    </row>
    <row r="129" spans="1:4" s="33" customFormat="1" ht="60" hidden="1">
      <c r="A129" s="21" t="s">
        <v>158</v>
      </c>
      <c r="B129" s="8" t="s">
        <v>159</v>
      </c>
      <c r="C129" s="47"/>
      <c r="D129" s="47"/>
    </row>
    <row r="130" spans="1:4" s="33" customFormat="1" ht="72.75" customHeight="1" hidden="1">
      <c r="A130" s="9" t="s">
        <v>78</v>
      </c>
      <c r="B130" s="8" t="s">
        <v>79</v>
      </c>
      <c r="C130" s="47"/>
      <c r="D130" s="47"/>
    </row>
    <row r="131" spans="1:4" s="33" customFormat="1" ht="60" customHeight="1" hidden="1">
      <c r="A131" s="9" t="s">
        <v>80</v>
      </c>
      <c r="B131" s="8" t="s">
        <v>81</v>
      </c>
      <c r="C131" s="47"/>
      <c r="D131" s="47"/>
    </row>
    <row r="132" spans="1:4" s="33" customFormat="1" ht="72.75" customHeight="1" hidden="1">
      <c r="A132" s="9" t="s">
        <v>144</v>
      </c>
      <c r="B132" s="8" t="s">
        <v>145</v>
      </c>
      <c r="C132" s="47"/>
      <c r="D132" s="47"/>
    </row>
    <row r="133" spans="1:4" s="33" customFormat="1" ht="164.25" customHeight="1" hidden="1">
      <c r="A133" s="9" t="s">
        <v>82</v>
      </c>
      <c r="B133" s="15" t="s">
        <v>84</v>
      </c>
      <c r="C133" s="47"/>
      <c r="D133" s="47"/>
    </row>
    <row r="134" spans="1:4" s="33" customFormat="1" ht="88.5" customHeight="1" hidden="1">
      <c r="A134" s="9" t="s">
        <v>137</v>
      </c>
      <c r="B134" s="8" t="s">
        <v>138</v>
      </c>
      <c r="C134" s="47"/>
      <c r="D134" s="47"/>
    </row>
    <row r="135" spans="1:4" s="33" customFormat="1" ht="60" hidden="1">
      <c r="A135" s="9" t="s">
        <v>160</v>
      </c>
      <c r="B135" s="8" t="s">
        <v>161</v>
      </c>
      <c r="C135" s="47"/>
      <c r="D135" s="47"/>
    </row>
    <row r="136" spans="1:4" s="33" customFormat="1" ht="42.75" customHeight="1" hidden="1">
      <c r="A136" s="9" t="s">
        <v>162</v>
      </c>
      <c r="B136" s="8" t="s">
        <v>163</v>
      </c>
      <c r="C136" s="47"/>
      <c r="D136" s="47"/>
    </row>
    <row r="137" spans="1:4" s="33" customFormat="1" ht="90" hidden="1">
      <c r="A137" s="9" t="s">
        <v>164</v>
      </c>
      <c r="B137" s="8" t="s">
        <v>165</v>
      </c>
      <c r="C137" s="47"/>
      <c r="D137" s="47"/>
    </row>
    <row r="138" spans="1:4" s="33" customFormat="1" ht="73.5" customHeight="1" hidden="1">
      <c r="A138" s="9" t="s">
        <v>146</v>
      </c>
      <c r="B138" s="8" t="s">
        <v>166</v>
      </c>
      <c r="C138" s="47"/>
      <c r="D138" s="47"/>
    </row>
    <row r="139" spans="1:4" s="33" customFormat="1" ht="42.75" customHeight="1" hidden="1">
      <c r="A139" s="9" t="s">
        <v>167</v>
      </c>
      <c r="B139" s="8" t="s">
        <v>168</v>
      </c>
      <c r="C139" s="47"/>
      <c r="D139" s="47"/>
    </row>
    <row r="140" spans="1:4" s="33" customFormat="1" ht="63" customHeight="1">
      <c r="A140" s="9" t="s">
        <v>247</v>
      </c>
      <c r="B140" s="8" t="s">
        <v>248</v>
      </c>
      <c r="C140" s="47">
        <v>457668.4</v>
      </c>
      <c r="D140" s="47">
        <v>250039.8</v>
      </c>
    </row>
    <row r="141" spans="1:4" s="33" customFormat="1" ht="30" customHeight="1">
      <c r="A141" s="18" t="s">
        <v>85</v>
      </c>
      <c r="B141" s="18" t="s">
        <v>86</v>
      </c>
      <c r="C141" s="46">
        <f>SUM(C142+C144+C146+C148+C150+C152+C154+C156)</f>
        <v>347227.6</v>
      </c>
      <c r="D141" s="46">
        <f>SUM(D142+D144+D146+D148+D150+D152+D154+D156)</f>
        <v>340862.1</v>
      </c>
    </row>
    <row r="142" spans="1:4" s="33" customFormat="1" ht="30" customHeight="1">
      <c r="A142" s="8" t="s">
        <v>296</v>
      </c>
      <c r="B142" s="8" t="s">
        <v>295</v>
      </c>
      <c r="C142" s="32">
        <f>SUM(C143)</f>
        <v>1842</v>
      </c>
      <c r="D142" s="32">
        <f>SUM(D143)</f>
        <v>1842</v>
      </c>
    </row>
    <row r="143" spans="1:4" s="33" customFormat="1" ht="45">
      <c r="A143" s="8" t="s">
        <v>87</v>
      </c>
      <c r="B143" s="8" t="s">
        <v>88</v>
      </c>
      <c r="C143" s="32">
        <v>1842</v>
      </c>
      <c r="D143" s="32">
        <v>1842</v>
      </c>
    </row>
    <row r="144" spans="1:4" s="33" customFormat="1" ht="60">
      <c r="A144" s="8" t="s">
        <v>298</v>
      </c>
      <c r="B144" s="8" t="s">
        <v>297</v>
      </c>
      <c r="C144" s="32">
        <f>SUM(C145)</f>
        <v>0</v>
      </c>
      <c r="D144" s="32">
        <f>D145</f>
        <v>56</v>
      </c>
    </row>
    <row r="145" spans="1:4" s="33" customFormat="1" ht="60">
      <c r="A145" s="8" t="s">
        <v>89</v>
      </c>
      <c r="B145" s="8" t="s">
        <v>90</v>
      </c>
      <c r="C145" s="32"/>
      <c r="D145" s="32">
        <v>56</v>
      </c>
    </row>
    <row r="146" spans="1:4" s="33" customFormat="1" ht="45" hidden="1">
      <c r="A146" s="8" t="s">
        <v>302</v>
      </c>
      <c r="B146" s="8" t="s">
        <v>301</v>
      </c>
      <c r="C146" s="32">
        <f>SUM(C147)</f>
        <v>0</v>
      </c>
      <c r="D146" s="32">
        <f>SUM(D147)</f>
        <v>0</v>
      </c>
    </row>
    <row r="147" spans="1:4" s="33" customFormat="1" ht="45" hidden="1">
      <c r="A147" s="8" t="s">
        <v>91</v>
      </c>
      <c r="B147" s="8" t="s">
        <v>92</v>
      </c>
      <c r="C147" s="32"/>
      <c r="D147" s="32"/>
    </row>
    <row r="148" spans="1:4" s="33" customFormat="1" ht="90" hidden="1">
      <c r="A148" s="8" t="s">
        <v>237</v>
      </c>
      <c r="B148" s="8" t="s">
        <v>267</v>
      </c>
      <c r="C148" s="32">
        <f>SUM(C149)</f>
        <v>0</v>
      </c>
      <c r="D148" s="32">
        <f>SUM(D149)</f>
        <v>0</v>
      </c>
    </row>
    <row r="149" spans="1:4" s="33" customFormat="1" ht="90" hidden="1">
      <c r="A149" s="8" t="s">
        <v>266</v>
      </c>
      <c r="B149" s="8" t="s">
        <v>263</v>
      </c>
      <c r="C149" s="32"/>
      <c r="D149" s="32"/>
    </row>
    <row r="150" spans="1:4" s="33" customFormat="1" ht="105">
      <c r="A150" s="8" t="s">
        <v>304</v>
      </c>
      <c r="B150" s="18" t="s">
        <v>303</v>
      </c>
      <c r="C150" s="32">
        <f>SUM(C151)</f>
        <v>4660.8</v>
      </c>
      <c r="D150" s="32">
        <f>SUM(D151)</f>
        <v>4660.8</v>
      </c>
    </row>
    <row r="151" spans="1:4" s="33" customFormat="1" ht="90">
      <c r="A151" s="8" t="s">
        <v>93</v>
      </c>
      <c r="B151" s="16" t="s">
        <v>94</v>
      </c>
      <c r="C151" s="32">
        <v>4660.8</v>
      </c>
      <c r="D151" s="32">
        <v>4660.8</v>
      </c>
    </row>
    <row r="152" spans="1:4" s="33" customFormat="1" ht="30" hidden="1">
      <c r="A152" s="8" t="s">
        <v>306</v>
      </c>
      <c r="B152" s="16" t="s">
        <v>305</v>
      </c>
      <c r="C152" s="32">
        <f>SUM(C153)</f>
        <v>0</v>
      </c>
      <c r="D152" s="32">
        <f>SUM(D153)</f>
        <v>0</v>
      </c>
    </row>
    <row r="153" spans="1:4" s="33" customFormat="1" ht="45" hidden="1">
      <c r="A153" s="8" t="s">
        <v>123</v>
      </c>
      <c r="B153" s="16" t="s">
        <v>124</v>
      </c>
      <c r="C153" s="32"/>
      <c r="D153" s="32"/>
    </row>
    <row r="154" spans="1:4" s="33" customFormat="1" ht="90">
      <c r="A154" s="8" t="s">
        <v>241</v>
      </c>
      <c r="B154" s="8" t="s">
        <v>242</v>
      </c>
      <c r="C154" s="32">
        <f>SUM(C155)</f>
        <v>10091</v>
      </c>
      <c r="D154" s="32">
        <f>SUM(D155)</f>
        <v>3669.5</v>
      </c>
    </row>
    <row r="155" spans="1:4" s="33" customFormat="1" ht="90">
      <c r="A155" s="8" t="s">
        <v>243</v>
      </c>
      <c r="B155" s="8" t="s">
        <v>244</v>
      </c>
      <c r="C155" s="32">
        <v>10091</v>
      </c>
      <c r="D155" s="32">
        <v>3669.5</v>
      </c>
    </row>
    <row r="156" spans="1:4" s="33" customFormat="1" ht="15">
      <c r="A156" s="8" t="s">
        <v>307</v>
      </c>
      <c r="B156" s="8" t="s">
        <v>308</v>
      </c>
      <c r="C156" s="32">
        <f>SUM(C157)</f>
        <v>330633.8</v>
      </c>
      <c r="D156" s="32">
        <f>SUM(D157)</f>
        <v>330633.8</v>
      </c>
    </row>
    <row r="157" spans="1:4" s="33" customFormat="1" ht="21" customHeight="1">
      <c r="A157" s="8" t="s">
        <v>95</v>
      </c>
      <c r="B157" s="8" t="s">
        <v>96</v>
      </c>
      <c r="C157" s="32">
        <f>SUM(C158:C162)</f>
        <v>330633.8</v>
      </c>
      <c r="D157" s="32">
        <f>SUM(D158:D162)</f>
        <v>330633.8</v>
      </c>
    </row>
    <row r="158" spans="1:4" s="33" customFormat="1" ht="75">
      <c r="A158" s="9" t="s">
        <v>97</v>
      </c>
      <c r="B158" s="8" t="s">
        <v>245</v>
      </c>
      <c r="C158" s="47">
        <v>634.1</v>
      </c>
      <c r="D158" s="47">
        <v>634.1</v>
      </c>
    </row>
    <row r="159" spans="1:4" s="33" customFormat="1" ht="165">
      <c r="A159" s="17" t="s">
        <v>98</v>
      </c>
      <c r="B159" s="15" t="s">
        <v>246</v>
      </c>
      <c r="C159" s="47">
        <v>209369</v>
      </c>
      <c r="D159" s="47">
        <v>209369</v>
      </c>
    </row>
    <row r="160" spans="1:4" s="33" customFormat="1" ht="105">
      <c r="A160" s="9" t="s">
        <v>129</v>
      </c>
      <c r="B160" s="18" t="s">
        <v>250</v>
      </c>
      <c r="C160" s="47">
        <v>119880</v>
      </c>
      <c r="D160" s="47">
        <v>119880</v>
      </c>
    </row>
    <row r="161" spans="1:4" s="33" customFormat="1" ht="104.25" customHeight="1">
      <c r="A161" s="9" t="s">
        <v>121</v>
      </c>
      <c r="B161" s="18" t="s">
        <v>122</v>
      </c>
      <c r="C161" s="47">
        <v>253.3</v>
      </c>
      <c r="D161" s="47">
        <v>253.3</v>
      </c>
    </row>
    <row r="162" spans="1:4" s="33" customFormat="1" ht="150">
      <c r="A162" s="19" t="s">
        <v>55</v>
      </c>
      <c r="B162" s="8" t="s">
        <v>249</v>
      </c>
      <c r="C162" s="47">
        <v>497.4</v>
      </c>
      <c r="D162" s="47">
        <v>497.4</v>
      </c>
    </row>
    <row r="163" spans="1:5" s="33" customFormat="1" ht="21" customHeight="1" hidden="1">
      <c r="A163" s="8" t="s">
        <v>99</v>
      </c>
      <c r="B163" s="8" t="s">
        <v>100</v>
      </c>
      <c r="C163" s="32">
        <f>SUM(C164:C165)</f>
        <v>0</v>
      </c>
      <c r="D163" s="32">
        <f>SUM(D164:D165)</f>
        <v>0</v>
      </c>
      <c r="E163" s="36"/>
    </row>
    <row r="164" spans="1:5" s="33" customFormat="1" ht="15" hidden="1">
      <c r="A164" s="8" t="s">
        <v>309</v>
      </c>
      <c r="B164" s="15" t="s">
        <v>310</v>
      </c>
      <c r="C164" s="32"/>
      <c r="D164" s="32"/>
      <c r="E164" s="36"/>
    </row>
    <row r="165" spans="1:5" s="33" customFormat="1" ht="30" hidden="1">
      <c r="A165" s="8" t="s">
        <v>101</v>
      </c>
      <c r="B165" s="15" t="s">
        <v>102</v>
      </c>
      <c r="C165" s="32">
        <f>SUM(C166:C167)</f>
        <v>0</v>
      </c>
      <c r="D165" s="32">
        <f>SUM(D166:D167)</f>
        <v>0</v>
      </c>
      <c r="E165" s="36"/>
    </row>
    <row r="166" spans="1:5" s="33" customFormat="1" ht="60" hidden="1">
      <c r="A166" s="20" t="s">
        <v>169</v>
      </c>
      <c r="B166" s="37" t="s">
        <v>170</v>
      </c>
      <c r="C166" s="47"/>
      <c r="D166" s="47"/>
      <c r="E166" s="36"/>
    </row>
    <row r="167" spans="1:5" s="33" customFormat="1" ht="120" customHeight="1" hidden="1">
      <c r="A167" s="22" t="s">
        <v>151</v>
      </c>
      <c r="B167" s="38" t="s">
        <v>171</v>
      </c>
      <c r="C167" s="47"/>
      <c r="D167" s="47"/>
      <c r="E167" s="36"/>
    </row>
    <row r="168" spans="1:5" s="33" customFormat="1" ht="30">
      <c r="A168" s="8" t="s">
        <v>103</v>
      </c>
      <c r="B168" s="8" t="s">
        <v>104</v>
      </c>
      <c r="C168" s="32">
        <f>SUM(C169)</f>
        <v>774.8</v>
      </c>
      <c r="D168" s="32">
        <f>SUM(D169)</f>
        <v>774.8</v>
      </c>
      <c r="E168" s="36"/>
    </row>
    <row r="169" spans="1:4" s="33" customFormat="1" ht="45">
      <c r="A169" s="22" t="s">
        <v>105</v>
      </c>
      <c r="B169" s="27" t="s">
        <v>106</v>
      </c>
      <c r="C169" s="32">
        <v>774.8</v>
      </c>
      <c r="D169" s="32">
        <v>774.8</v>
      </c>
    </row>
    <row r="170" spans="1:4" s="33" customFormat="1" ht="45" hidden="1">
      <c r="A170" s="8" t="s">
        <v>332</v>
      </c>
      <c r="B170" s="8" t="s">
        <v>107</v>
      </c>
      <c r="C170" s="32">
        <f>SUM(C171)</f>
        <v>0</v>
      </c>
      <c r="D170" s="32">
        <f>SUM(D171)</f>
        <v>0</v>
      </c>
    </row>
    <row r="171" spans="1:4" s="33" customFormat="1" ht="45" hidden="1">
      <c r="A171" s="24" t="s">
        <v>311</v>
      </c>
      <c r="B171" s="25" t="s">
        <v>335</v>
      </c>
      <c r="C171" s="32">
        <f>SUM(C172:C177)</f>
        <v>0</v>
      </c>
      <c r="D171" s="32">
        <f>SUM(D172:D177)</f>
        <v>0</v>
      </c>
    </row>
    <row r="172" spans="1:4" s="33" customFormat="1" ht="42.75" customHeight="1" hidden="1">
      <c r="A172" s="12" t="s">
        <v>312</v>
      </c>
      <c r="B172" s="8" t="s">
        <v>326</v>
      </c>
      <c r="C172" s="32"/>
      <c r="D172" s="32"/>
    </row>
    <row r="173" spans="1:4" s="33" customFormat="1" ht="60" hidden="1">
      <c r="A173" s="25" t="s">
        <v>108</v>
      </c>
      <c r="B173" s="25" t="s">
        <v>109</v>
      </c>
      <c r="C173" s="32"/>
      <c r="D173" s="32"/>
    </row>
    <row r="174" spans="1:4" s="33" customFormat="1" ht="90" hidden="1">
      <c r="A174" s="12" t="s">
        <v>316</v>
      </c>
      <c r="B174" s="8" t="s">
        <v>313</v>
      </c>
      <c r="C174" s="32"/>
      <c r="D174" s="32"/>
    </row>
    <row r="175" spans="1:4" s="33" customFormat="1" ht="105" hidden="1">
      <c r="A175" s="12" t="s">
        <v>317</v>
      </c>
      <c r="B175" s="8" t="s">
        <v>314</v>
      </c>
      <c r="C175" s="32"/>
      <c r="D175" s="32"/>
    </row>
    <row r="176" spans="1:4" s="33" customFormat="1" ht="120" hidden="1">
      <c r="A176" s="29" t="s">
        <v>318</v>
      </c>
      <c r="B176" s="24" t="s">
        <v>315</v>
      </c>
      <c r="C176" s="32"/>
      <c r="D176" s="32"/>
    </row>
    <row r="177" spans="1:4" s="33" customFormat="1" ht="45" hidden="1">
      <c r="A177" s="12" t="s">
        <v>320</v>
      </c>
      <c r="B177" s="8" t="s">
        <v>319</v>
      </c>
      <c r="C177" s="32"/>
      <c r="D177" s="32"/>
    </row>
    <row r="178" spans="1:4" s="33" customFormat="1" ht="30">
      <c r="A178" s="8" t="s">
        <v>333</v>
      </c>
      <c r="B178" s="8" t="s">
        <v>110</v>
      </c>
      <c r="C178" s="32">
        <f>SUM(C179)</f>
        <v>700</v>
      </c>
      <c r="D178" s="32">
        <f>SUM(D179)</f>
        <v>700</v>
      </c>
    </row>
    <row r="179" spans="1:4" s="33" customFormat="1" ht="27.75" customHeight="1">
      <c r="A179" s="25" t="s">
        <v>321</v>
      </c>
      <c r="B179" s="25" t="s">
        <v>334</v>
      </c>
      <c r="C179" s="32">
        <f>SUM(C180:C182)</f>
        <v>700</v>
      </c>
      <c r="D179" s="32">
        <f>SUM(D180:D182)</f>
        <v>700</v>
      </c>
    </row>
    <row r="180" spans="1:4" s="33" customFormat="1" ht="45" hidden="1">
      <c r="A180" s="12" t="s">
        <v>324</v>
      </c>
      <c r="B180" s="8" t="s">
        <v>325</v>
      </c>
      <c r="C180" s="32"/>
      <c r="D180" s="32"/>
    </row>
    <row r="181" spans="1:4" s="33" customFormat="1" ht="60">
      <c r="A181" s="8" t="s">
        <v>111</v>
      </c>
      <c r="B181" s="8" t="s">
        <v>112</v>
      </c>
      <c r="C181" s="32">
        <v>700</v>
      </c>
      <c r="D181" s="32">
        <v>700</v>
      </c>
    </row>
    <row r="182" spans="1:4" s="33" customFormat="1" ht="45" hidden="1">
      <c r="A182" s="12" t="s">
        <v>323</v>
      </c>
      <c r="B182" s="8" t="s">
        <v>322</v>
      </c>
      <c r="C182" s="32"/>
      <c r="D182" s="32"/>
    </row>
    <row r="183" spans="1:4" s="33" customFormat="1" ht="30">
      <c r="A183" s="18" t="s">
        <v>113</v>
      </c>
      <c r="B183" s="18" t="s">
        <v>114</v>
      </c>
      <c r="C183" s="32">
        <f>SUM(C184)</f>
        <v>700</v>
      </c>
      <c r="D183" s="32">
        <f>SUM(D184)</f>
        <v>700</v>
      </c>
    </row>
    <row r="184" spans="1:4" s="33" customFormat="1" ht="30">
      <c r="A184" s="8" t="s">
        <v>125</v>
      </c>
      <c r="B184" s="8" t="s">
        <v>115</v>
      </c>
      <c r="C184" s="32">
        <f>SUM(C185+C186)</f>
        <v>700</v>
      </c>
      <c r="D184" s="32">
        <f>SUM(D185+D186)</f>
        <v>700</v>
      </c>
    </row>
    <row r="185" spans="1:4" s="33" customFormat="1" ht="90" hidden="1">
      <c r="A185" s="8" t="s">
        <v>328</v>
      </c>
      <c r="B185" s="8" t="s">
        <v>327</v>
      </c>
      <c r="C185" s="32"/>
      <c r="D185" s="32"/>
    </row>
    <row r="186" spans="1:4" s="33" customFormat="1" ht="60">
      <c r="A186" s="8" t="s">
        <v>329</v>
      </c>
      <c r="B186" s="8" t="s">
        <v>262</v>
      </c>
      <c r="C186" s="32">
        <v>700</v>
      </c>
      <c r="D186" s="32">
        <v>700</v>
      </c>
    </row>
    <row r="187" spans="1:4" s="33" customFormat="1" ht="60" hidden="1">
      <c r="A187" s="8" t="s">
        <v>330</v>
      </c>
      <c r="B187" s="8" t="s">
        <v>116</v>
      </c>
      <c r="C187" s="32"/>
      <c r="D187" s="32"/>
    </row>
    <row r="188" spans="1:4" s="33" customFormat="1" ht="45" hidden="1">
      <c r="A188" s="8" t="s">
        <v>331</v>
      </c>
      <c r="B188" s="8" t="s">
        <v>117</v>
      </c>
      <c r="C188" s="32"/>
      <c r="D188" s="32"/>
    </row>
    <row r="189" spans="1:4" s="33" customFormat="1" ht="21" customHeight="1">
      <c r="A189" s="13"/>
      <c r="B189" s="14" t="s">
        <v>118</v>
      </c>
      <c r="C189" s="49">
        <f>SUM(C12+C105)</f>
        <v>1170677.8</v>
      </c>
      <c r="D189" s="49">
        <f>SUM(D12+D105)</f>
        <v>971363.7</v>
      </c>
    </row>
  </sheetData>
  <mergeCells count="9">
    <mergeCell ref="B1:D1"/>
    <mergeCell ref="B2:D2"/>
    <mergeCell ref="B3:D3"/>
    <mergeCell ref="A10:A11"/>
    <mergeCell ref="B10:B11"/>
    <mergeCell ref="C10:D10"/>
    <mergeCell ref="B4:D4"/>
    <mergeCell ref="B5:D5"/>
    <mergeCell ref="A7:D7"/>
  </mergeCells>
  <printOptions/>
  <pageMargins left="0.7874015748031497" right="0.3937007874015748" top="0.5905511811023623" bottom="0.5905511811023623" header="0.5118110236220472" footer="0.3937007874015748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5"/>
  <sheetViews>
    <sheetView tabSelected="1" workbookViewId="0" topLeftCell="A1">
      <selection activeCell="B3" sqref="B3:C3"/>
    </sheetView>
  </sheetViews>
  <sheetFormatPr defaultColWidth="9.00390625" defaultRowHeight="12.75"/>
  <cols>
    <col min="1" max="1" width="25.00390625" style="3" customWidth="1"/>
    <col min="2" max="2" width="57.00390625" style="26" customWidth="1"/>
    <col min="3" max="3" width="10.125" style="3" customWidth="1"/>
    <col min="4" max="16384" width="9.125" style="3" customWidth="1"/>
  </cols>
  <sheetData>
    <row r="1" spans="1:3" s="2" customFormat="1" ht="12">
      <c r="A1" s="1"/>
      <c r="B1" s="55" t="s">
        <v>235</v>
      </c>
      <c r="C1" s="55"/>
    </row>
    <row r="2" spans="1:3" s="2" customFormat="1" ht="12">
      <c r="A2" s="1"/>
      <c r="B2" s="55" t="s">
        <v>344</v>
      </c>
      <c r="C2" s="55"/>
    </row>
    <row r="3" spans="1:3" s="2" customFormat="1" ht="12">
      <c r="A3" s="1"/>
      <c r="B3" s="55" t="s">
        <v>83</v>
      </c>
      <c r="C3" s="55"/>
    </row>
    <row r="4" spans="1:3" s="2" customFormat="1" ht="12">
      <c r="A4" s="1"/>
      <c r="B4" s="55" t="s">
        <v>238</v>
      </c>
      <c r="C4" s="55"/>
    </row>
    <row r="5" spans="2:3" ht="12.75" customHeight="1">
      <c r="B5" s="60" t="s">
        <v>239</v>
      </c>
      <c r="C5" s="60"/>
    </row>
    <row r="6" ht="12.75">
      <c r="C6" s="30"/>
    </row>
    <row r="7" spans="1:3" s="4" customFormat="1" ht="16.5">
      <c r="A7" s="61" t="s">
        <v>240</v>
      </c>
      <c r="B7" s="61"/>
      <c r="C7" s="61"/>
    </row>
    <row r="8" ht="12.75">
      <c r="C8" s="30"/>
    </row>
    <row r="9" ht="12.75">
      <c r="C9" s="31" t="s">
        <v>345</v>
      </c>
    </row>
    <row r="10" spans="1:3" s="6" customFormat="1" ht="38.25">
      <c r="A10" s="5" t="s">
        <v>346</v>
      </c>
      <c r="B10" s="5" t="s">
        <v>347</v>
      </c>
      <c r="C10" s="5" t="s">
        <v>348</v>
      </c>
    </row>
    <row r="11" spans="1:3" s="33" customFormat="1" ht="21" customHeight="1">
      <c r="A11" s="7" t="s">
        <v>349</v>
      </c>
      <c r="B11" s="8" t="s">
        <v>350</v>
      </c>
      <c r="C11" s="32">
        <f>SUM(C12+C18+C24+C32+C38+C43+C53+C60+C62+C69)</f>
        <v>403828</v>
      </c>
    </row>
    <row r="12" spans="1:3" s="33" customFormat="1" ht="21" customHeight="1">
      <c r="A12" s="7" t="s">
        <v>351</v>
      </c>
      <c r="B12" s="7" t="s">
        <v>352</v>
      </c>
      <c r="C12" s="32">
        <f>SUM(C13)</f>
        <v>166363</v>
      </c>
    </row>
    <row r="13" spans="1:3" s="33" customFormat="1" ht="21" customHeight="1">
      <c r="A13" s="8" t="s">
        <v>353</v>
      </c>
      <c r="B13" s="24" t="s">
        <v>354</v>
      </c>
      <c r="C13" s="32">
        <f>SUM(C14:C17)</f>
        <v>166363</v>
      </c>
    </row>
    <row r="14" spans="1:3" s="33" customFormat="1" ht="75">
      <c r="A14" s="39" t="s">
        <v>355</v>
      </c>
      <c r="B14" s="43" t="s">
        <v>175</v>
      </c>
      <c r="C14" s="35">
        <v>165408</v>
      </c>
    </row>
    <row r="15" spans="1:3" s="33" customFormat="1" ht="103.5" customHeight="1">
      <c r="A15" s="39" t="s">
        <v>356</v>
      </c>
      <c r="B15" s="43" t="s">
        <v>177</v>
      </c>
      <c r="C15" s="35">
        <v>527</v>
      </c>
    </row>
    <row r="16" spans="1:4" s="33" customFormat="1" ht="45" customHeight="1">
      <c r="A16" s="39" t="s">
        <v>357</v>
      </c>
      <c r="B16" s="43" t="s">
        <v>178</v>
      </c>
      <c r="C16" s="35">
        <v>428</v>
      </c>
      <c r="D16" s="34"/>
    </row>
    <row r="17" spans="1:3" s="33" customFormat="1" ht="90" hidden="1">
      <c r="A17" s="39" t="s">
        <v>358</v>
      </c>
      <c r="B17" s="43" t="s">
        <v>251</v>
      </c>
      <c r="C17" s="53"/>
    </row>
    <row r="18" spans="1:3" s="33" customFormat="1" ht="53.25" customHeight="1">
      <c r="A18" s="45" t="s">
        <v>219</v>
      </c>
      <c r="B18" s="50" t="s">
        <v>220</v>
      </c>
      <c r="C18" s="32">
        <f>SUM(C19)</f>
        <v>3421</v>
      </c>
    </row>
    <row r="19" spans="1:3" s="33" customFormat="1" ht="30">
      <c r="A19" s="43" t="s">
        <v>221</v>
      </c>
      <c r="B19" s="51" t="s">
        <v>222</v>
      </c>
      <c r="C19" s="32">
        <f>SUM(C20:C23)</f>
        <v>3421</v>
      </c>
    </row>
    <row r="20" spans="1:3" s="33" customFormat="1" ht="42" customHeight="1">
      <c r="A20" s="45" t="s">
        <v>227</v>
      </c>
      <c r="B20" s="45" t="s">
        <v>223</v>
      </c>
      <c r="C20" s="32">
        <v>1699</v>
      </c>
    </row>
    <row r="21" spans="1:3" s="33" customFormat="1" ht="58.5" customHeight="1">
      <c r="A21" s="8" t="s">
        <v>228</v>
      </c>
      <c r="B21" s="8" t="s">
        <v>224</v>
      </c>
      <c r="C21" s="32">
        <v>41</v>
      </c>
    </row>
    <row r="22" spans="1:3" s="33" customFormat="1" ht="60">
      <c r="A22" s="8" t="s">
        <v>229</v>
      </c>
      <c r="B22" s="8" t="s">
        <v>226</v>
      </c>
      <c r="C22" s="32">
        <v>1497</v>
      </c>
    </row>
    <row r="23" spans="1:3" s="33" customFormat="1" ht="60">
      <c r="A23" s="18" t="s">
        <v>230</v>
      </c>
      <c r="B23" s="8" t="s">
        <v>225</v>
      </c>
      <c r="C23" s="32">
        <v>184</v>
      </c>
    </row>
    <row r="24" spans="1:3" s="33" customFormat="1" ht="31.5" customHeight="1">
      <c r="A24" s="7" t="s">
        <v>359</v>
      </c>
      <c r="B24" s="23" t="s">
        <v>360</v>
      </c>
      <c r="C24" s="32">
        <f>SUM(C25+C28+C31)</f>
        <v>43704</v>
      </c>
    </row>
    <row r="25" spans="1:3" s="33" customFormat="1" ht="30">
      <c r="A25" s="7" t="s">
        <v>361</v>
      </c>
      <c r="B25" s="7" t="s">
        <v>362</v>
      </c>
      <c r="C25" s="32">
        <f>SUM(C26:C27)</f>
        <v>41694</v>
      </c>
    </row>
    <row r="26" spans="1:3" s="33" customFormat="1" ht="30">
      <c r="A26" s="7" t="s">
        <v>363</v>
      </c>
      <c r="B26" s="7" t="s">
        <v>362</v>
      </c>
      <c r="C26" s="32">
        <v>41694</v>
      </c>
    </row>
    <row r="27" spans="1:3" s="33" customFormat="1" ht="45" hidden="1">
      <c r="A27" s="7" t="s">
        <v>364</v>
      </c>
      <c r="B27" s="7" t="s">
        <v>365</v>
      </c>
      <c r="C27" s="32">
        <v>0</v>
      </c>
    </row>
    <row r="28" spans="1:3" s="33" customFormat="1" ht="21" customHeight="1">
      <c r="A28" s="7" t="s">
        <v>366</v>
      </c>
      <c r="B28" s="7" t="s">
        <v>367</v>
      </c>
      <c r="C28" s="32">
        <f>SUM(C29:C30)</f>
        <v>17</v>
      </c>
    </row>
    <row r="29" spans="1:3" s="33" customFormat="1" ht="21" customHeight="1">
      <c r="A29" s="7" t="s">
        <v>368</v>
      </c>
      <c r="B29" s="7" t="s">
        <v>367</v>
      </c>
      <c r="C29" s="32">
        <v>17</v>
      </c>
    </row>
    <row r="30" spans="1:3" s="33" customFormat="1" ht="30" hidden="1">
      <c r="A30" s="41" t="s">
        <v>369</v>
      </c>
      <c r="B30" s="41" t="s">
        <v>370</v>
      </c>
      <c r="C30" s="32"/>
    </row>
    <row r="31" spans="1:3" s="33" customFormat="1" ht="30.75" customHeight="1">
      <c r="A31" s="40" t="s">
        <v>253</v>
      </c>
      <c r="B31" s="43" t="s">
        <v>252</v>
      </c>
      <c r="C31" s="35">
        <v>1993</v>
      </c>
    </row>
    <row r="32" spans="1:3" s="33" customFormat="1" ht="21" customHeight="1">
      <c r="A32" s="23" t="s">
        <v>371</v>
      </c>
      <c r="B32" s="23" t="s">
        <v>372</v>
      </c>
      <c r="C32" s="32">
        <f>SUM(C33+C35)</f>
        <v>88064</v>
      </c>
    </row>
    <row r="33" spans="1:3" s="33" customFormat="1" ht="21" customHeight="1">
      <c r="A33" s="8" t="s">
        <v>373</v>
      </c>
      <c r="B33" s="8" t="s">
        <v>374</v>
      </c>
      <c r="C33" s="32">
        <f>SUM(C34)</f>
        <v>6012</v>
      </c>
    </row>
    <row r="34" spans="1:3" s="33" customFormat="1" ht="45">
      <c r="A34" s="8" t="s">
        <v>375</v>
      </c>
      <c r="B34" s="8" t="s">
        <v>376</v>
      </c>
      <c r="C34" s="32">
        <v>6012</v>
      </c>
    </row>
    <row r="35" spans="1:3" s="33" customFormat="1" ht="21" customHeight="1">
      <c r="A35" s="8" t="s">
        <v>377</v>
      </c>
      <c r="B35" s="8" t="s">
        <v>378</v>
      </c>
      <c r="C35" s="32">
        <f>SUM(C36+C37)</f>
        <v>82052</v>
      </c>
    </row>
    <row r="36" spans="1:3" s="33" customFormat="1" ht="75">
      <c r="A36" s="8" t="s">
        <v>379</v>
      </c>
      <c r="B36" s="8" t="s">
        <v>0</v>
      </c>
      <c r="C36" s="32">
        <v>5498</v>
      </c>
    </row>
    <row r="37" spans="1:3" s="33" customFormat="1" ht="75">
      <c r="A37" s="8" t="s">
        <v>1</v>
      </c>
      <c r="B37" s="8" t="s">
        <v>2</v>
      </c>
      <c r="C37" s="32">
        <v>76554</v>
      </c>
    </row>
    <row r="38" spans="1:3" s="33" customFormat="1" ht="21" customHeight="1">
      <c r="A38" s="7" t="s">
        <v>3</v>
      </c>
      <c r="B38" s="7" t="s">
        <v>179</v>
      </c>
      <c r="C38" s="32">
        <f>SUM(C39+C41)</f>
        <v>2763</v>
      </c>
    </row>
    <row r="39" spans="1:3" s="33" customFormat="1" ht="30">
      <c r="A39" s="7" t="s">
        <v>181</v>
      </c>
      <c r="B39" s="7" t="s">
        <v>180</v>
      </c>
      <c r="C39" s="32">
        <f>SUM(C40)</f>
        <v>2700</v>
      </c>
    </row>
    <row r="40" spans="1:3" s="33" customFormat="1" ht="45">
      <c r="A40" s="7" t="s">
        <v>4</v>
      </c>
      <c r="B40" s="7" t="s">
        <v>5</v>
      </c>
      <c r="C40" s="32">
        <v>2700</v>
      </c>
    </row>
    <row r="41" spans="1:3" s="33" customFormat="1" ht="30.75" customHeight="1">
      <c r="A41" s="8" t="s">
        <v>6</v>
      </c>
      <c r="B41" s="8" t="s">
        <v>182</v>
      </c>
      <c r="C41" s="32">
        <f>SUM(C42:C42)</f>
        <v>63</v>
      </c>
    </row>
    <row r="42" spans="1:3" s="33" customFormat="1" ht="30">
      <c r="A42" s="7" t="s">
        <v>7</v>
      </c>
      <c r="B42" s="7" t="s">
        <v>8</v>
      </c>
      <c r="C42" s="32">
        <v>63</v>
      </c>
    </row>
    <row r="43" spans="1:3" s="33" customFormat="1" ht="44.25" customHeight="1">
      <c r="A43" s="8" t="s">
        <v>9</v>
      </c>
      <c r="B43" s="8" t="s">
        <v>10</v>
      </c>
      <c r="C43" s="32">
        <f>SUM(C44+C49+C51)</f>
        <v>47497</v>
      </c>
    </row>
    <row r="44" spans="1:3" s="33" customFormat="1" ht="88.5" customHeight="1">
      <c r="A44" s="8" t="s">
        <v>11</v>
      </c>
      <c r="B44" s="8" t="s">
        <v>183</v>
      </c>
      <c r="C44" s="32">
        <f>SUM(C45:C48)</f>
        <v>46963</v>
      </c>
    </row>
    <row r="45" spans="1:3" s="33" customFormat="1" ht="75">
      <c r="A45" s="8" t="s">
        <v>12</v>
      </c>
      <c r="B45" s="8" t="s">
        <v>184</v>
      </c>
      <c r="C45" s="32">
        <v>23040</v>
      </c>
    </row>
    <row r="46" spans="1:3" s="33" customFormat="1" ht="75">
      <c r="A46" s="8" t="s">
        <v>13</v>
      </c>
      <c r="B46" s="8" t="s">
        <v>185</v>
      </c>
      <c r="C46" s="32">
        <v>63</v>
      </c>
    </row>
    <row r="47" spans="1:3" s="33" customFormat="1" ht="75" hidden="1">
      <c r="A47" s="8" t="s">
        <v>14</v>
      </c>
      <c r="B47" s="8" t="s">
        <v>15</v>
      </c>
      <c r="C47" s="32"/>
    </row>
    <row r="48" spans="1:3" s="33" customFormat="1" ht="27.75" customHeight="1">
      <c r="A48" s="8" t="s">
        <v>186</v>
      </c>
      <c r="B48" s="8" t="s">
        <v>187</v>
      </c>
      <c r="C48" s="32">
        <v>23860</v>
      </c>
    </row>
    <row r="49" spans="1:3" s="33" customFormat="1" ht="30">
      <c r="A49" s="9" t="s">
        <v>16</v>
      </c>
      <c r="B49" s="8" t="s">
        <v>17</v>
      </c>
      <c r="C49" s="32">
        <f>SUM(C50)</f>
        <v>534</v>
      </c>
    </row>
    <row r="50" spans="1:3" s="33" customFormat="1" ht="60">
      <c r="A50" s="10" t="s">
        <v>18</v>
      </c>
      <c r="B50" s="11" t="s">
        <v>19</v>
      </c>
      <c r="C50" s="32">
        <v>534</v>
      </c>
    </row>
    <row r="51" spans="1:3" s="33" customFormat="1" ht="90" hidden="1">
      <c r="A51" s="8" t="s">
        <v>20</v>
      </c>
      <c r="B51" s="8" t="s">
        <v>188</v>
      </c>
      <c r="C51" s="32">
        <f>SUM(C52:C52)</f>
        <v>0</v>
      </c>
    </row>
    <row r="52" spans="1:3" s="33" customFormat="1" ht="73.5" customHeight="1" hidden="1">
      <c r="A52" s="8" t="s">
        <v>21</v>
      </c>
      <c r="B52" s="8" t="s">
        <v>189</v>
      </c>
      <c r="C52" s="32"/>
    </row>
    <row r="53" spans="1:3" s="33" customFormat="1" ht="30" customHeight="1">
      <c r="A53" s="7" t="s">
        <v>22</v>
      </c>
      <c r="B53" s="7" t="s">
        <v>23</v>
      </c>
      <c r="C53" s="32">
        <f>SUM(C54)</f>
        <v>1139</v>
      </c>
    </row>
    <row r="54" spans="1:3" s="33" customFormat="1" ht="21" customHeight="1">
      <c r="A54" s="7" t="s">
        <v>24</v>
      </c>
      <c r="B54" s="7" t="s">
        <v>25</v>
      </c>
      <c r="C54" s="32">
        <f>SUM(C55:C59)</f>
        <v>1139</v>
      </c>
    </row>
    <row r="55" spans="1:3" s="33" customFormat="1" ht="30">
      <c r="A55" s="12" t="s">
        <v>195</v>
      </c>
      <c r="B55" s="8" t="s">
        <v>190</v>
      </c>
      <c r="C55" s="35">
        <v>128</v>
      </c>
    </row>
    <row r="56" spans="1:3" s="33" customFormat="1" ht="30">
      <c r="A56" s="12" t="s">
        <v>196</v>
      </c>
      <c r="B56" s="8" t="s">
        <v>191</v>
      </c>
      <c r="C56" s="35">
        <v>35</v>
      </c>
    </row>
    <row r="57" spans="1:3" s="33" customFormat="1" ht="21" customHeight="1">
      <c r="A57" s="12" t="s">
        <v>197</v>
      </c>
      <c r="B57" s="8" t="s">
        <v>192</v>
      </c>
      <c r="C57" s="35">
        <v>834</v>
      </c>
    </row>
    <row r="58" spans="1:3" s="33" customFormat="1" ht="21" customHeight="1">
      <c r="A58" s="12" t="s">
        <v>198</v>
      </c>
      <c r="B58" s="8" t="s">
        <v>193</v>
      </c>
      <c r="C58" s="35">
        <v>142</v>
      </c>
    </row>
    <row r="59" spans="1:3" s="33" customFormat="1" ht="30" hidden="1">
      <c r="A59" s="12" t="s">
        <v>199</v>
      </c>
      <c r="B59" s="8" t="s">
        <v>194</v>
      </c>
      <c r="C59" s="35">
        <v>0</v>
      </c>
    </row>
    <row r="60" spans="1:3" s="33" customFormat="1" ht="30">
      <c r="A60" s="23" t="s">
        <v>26</v>
      </c>
      <c r="B60" s="23" t="s">
        <v>200</v>
      </c>
      <c r="C60" s="32">
        <f>SUM(C61)</f>
        <v>3543</v>
      </c>
    </row>
    <row r="61" spans="1:3" s="33" customFormat="1" ht="45">
      <c r="A61" s="12" t="s">
        <v>27</v>
      </c>
      <c r="B61" s="8" t="s">
        <v>28</v>
      </c>
      <c r="C61" s="35">
        <v>3543</v>
      </c>
    </row>
    <row r="62" spans="1:3" s="33" customFormat="1" ht="30" customHeight="1">
      <c r="A62" s="7" t="s">
        <v>29</v>
      </c>
      <c r="B62" s="7" t="s">
        <v>30</v>
      </c>
      <c r="C62" s="32">
        <f>SUM(C64+C66)</f>
        <v>42196</v>
      </c>
    </row>
    <row r="63" spans="1:3" s="33" customFormat="1" ht="30" hidden="1">
      <c r="A63" s="8" t="s">
        <v>31</v>
      </c>
      <c r="B63" s="8" t="s">
        <v>32</v>
      </c>
      <c r="C63" s="32"/>
    </row>
    <row r="64" spans="1:3" s="33" customFormat="1" ht="90">
      <c r="A64" s="8" t="s">
        <v>33</v>
      </c>
      <c r="B64" s="8" t="s">
        <v>201</v>
      </c>
      <c r="C64" s="32">
        <f>SUM(C65)</f>
        <v>28246</v>
      </c>
    </row>
    <row r="65" spans="1:3" s="33" customFormat="1" ht="90">
      <c r="A65" s="8" t="s">
        <v>34</v>
      </c>
      <c r="B65" s="8" t="s">
        <v>35</v>
      </c>
      <c r="C65" s="32">
        <v>28246</v>
      </c>
    </row>
    <row r="66" spans="1:3" s="33" customFormat="1" ht="60">
      <c r="A66" s="8" t="s">
        <v>36</v>
      </c>
      <c r="B66" s="8" t="s">
        <v>37</v>
      </c>
      <c r="C66" s="32">
        <f>SUM(C67:C68)</f>
        <v>13950</v>
      </c>
    </row>
    <row r="67" spans="1:3" s="33" customFormat="1" ht="45">
      <c r="A67" s="8" t="s">
        <v>38</v>
      </c>
      <c r="B67" s="8" t="s">
        <v>39</v>
      </c>
      <c r="C67" s="32">
        <v>351</v>
      </c>
    </row>
    <row r="68" spans="1:3" s="33" customFormat="1" ht="60">
      <c r="A68" s="8" t="s">
        <v>40</v>
      </c>
      <c r="B68" s="8" t="s">
        <v>232</v>
      </c>
      <c r="C68" s="32">
        <v>13599</v>
      </c>
    </row>
    <row r="69" spans="1:3" s="33" customFormat="1" ht="30" customHeight="1">
      <c r="A69" s="8" t="s">
        <v>41</v>
      </c>
      <c r="B69" s="8" t="s">
        <v>42</v>
      </c>
      <c r="C69" s="32">
        <f>SUM(C70+C73+C74+C76+C80+C89+C90+C93+C94+C96+C98+C100+C101+C102)</f>
        <v>5138</v>
      </c>
    </row>
    <row r="70" spans="1:3" s="33" customFormat="1" ht="30">
      <c r="A70" s="8" t="s">
        <v>43</v>
      </c>
      <c r="B70" s="24" t="s">
        <v>44</v>
      </c>
      <c r="C70" s="32">
        <f>SUM(C71:C72)</f>
        <v>111</v>
      </c>
    </row>
    <row r="71" spans="1:3" s="33" customFormat="1" ht="75">
      <c r="A71" s="44" t="s">
        <v>45</v>
      </c>
      <c r="B71" s="43" t="s">
        <v>254</v>
      </c>
      <c r="C71" s="35">
        <v>95</v>
      </c>
    </row>
    <row r="72" spans="1:3" s="33" customFormat="1" ht="60">
      <c r="A72" s="9" t="s">
        <v>46</v>
      </c>
      <c r="B72" s="18" t="s">
        <v>202</v>
      </c>
      <c r="C72" s="32">
        <v>16</v>
      </c>
    </row>
    <row r="73" spans="1:3" s="33" customFormat="1" ht="60">
      <c r="A73" s="8" t="s">
        <v>47</v>
      </c>
      <c r="B73" s="8" t="s">
        <v>48</v>
      </c>
      <c r="C73" s="32">
        <v>15</v>
      </c>
    </row>
    <row r="74" spans="1:3" s="33" customFormat="1" ht="60">
      <c r="A74" s="8" t="s">
        <v>49</v>
      </c>
      <c r="B74" s="8" t="s">
        <v>50</v>
      </c>
      <c r="C74" s="32">
        <f>SUM(C75)</f>
        <v>48</v>
      </c>
    </row>
    <row r="75" spans="1:3" s="33" customFormat="1" ht="60">
      <c r="A75" s="44" t="s">
        <v>258</v>
      </c>
      <c r="B75" s="43" t="s">
        <v>259</v>
      </c>
      <c r="C75" s="35">
        <v>48</v>
      </c>
    </row>
    <row r="76" spans="1:3" s="33" customFormat="1" ht="30" hidden="1">
      <c r="A76" s="8" t="s">
        <v>337</v>
      </c>
      <c r="B76" s="8" t="s">
        <v>336</v>
      </c>
      <c r="C76" s="32">
        <f>SUM(C77)</f>
        <v>0</v>
      </c>
    </row>
    <row r="77" spans="1:3" s="33" customFormat="1" ht="45.75" customHeight="1" hidden="1">
      <c r="A77" s="24" t="s">
        <v>339</v>
      </c>
      <c r="B77" s="24" t="s">
        <v>338</v>
      </c>
      <c r="C77" s="32">
        <f>SUM(C78:C79)</f>
        <v>0</v>
      </c>
    </row>
    <row r="78" spans="1:3" s="33" customFormat="1" ht="57" customHeight="1" hidden="1">
      <c r="A78" s="29" t="s">
        <v>341</v>
      </c>
      <c r="B78" s="24" t="s">
        <v>340</v>
      </c>
      <c r="C78" s="35"/>
    </row>
    <row r="79" spans="1:3" s="33" customFormat="1" ht="45.75" customHeight="1" hidden="1">
      <c r="A79" s="12" t="s">
        <v>343</v>
      </c>
      <c r="B79" s="24" t="s">
        <v>342</v>
      </c>
      <c r="C79" s="35"/>
    </row>
    <row r="80" spans="1:3" s="33" customFormat="1" ht="120">
      <c r="A80" s="42" t="s">
        <v>52</v>
      </c>
      <c r="B80" s="43" t="s">
        <v>255</v>
      </c>
      <c r="C80" s="35">
        <f>SUM(C81:C88)</f>
        <v>41</v>
      </c>
    </row>
    <row r="81" spans="1:3" s="33" customFormat="1" ht="30.75" customHeight="1" hidden="1">
      <c r="A81" s="8" t="s">
        <v>53</v>
      </c>
      <c r="B81" s="18" t="s">
        <v>51</v>
      </c>
      <c r="C81" s="32"/>
    </row>
    <row r="82" spans="1:3" s="33" customFormat="1" ht="45" hidden="1">
      <c r="A82" s="8" t="s">
        <v>203</v>
      </c>
      <c r="B82" s="8" t="s">
        <v>204</v>
      </c>
      <c r="C82" s="32">
        <v>0</v>
      </c>
    </row>
    <row r="83" spans="1:3" s="33" customFormat="1" ht="30.75" customHeight="1" hidden="1">
      <c r="A83" s="8" t="s">
        <v>54</v>
      </c>
      <c r="B83" s="8" t="s">
        <v>56</v>
      </c>
      <c r="C83" s="32"/>
    </row>
    <row r="84" spans="1:3" s="33" customFormat="1" ht="30.75" customHeight="1" hidden="1">
      <c r="A84" s="8" t="s">
        <v>205</v>
      </c>
      <c r="B84" s="8" t="s">
        <v>206</v>
      </c>
      <c r="C84" s="32">
        <v>0</v>
      </c>
    </row>
    <row r="85" spans="1:3" s="33" customFormat="1" ht="30">
      <c r="A85" s="8" t="s">
        <v>57</v>
      </c>
      <c r="B85" s="8" t="s">
        <v>58</v>
      </c>
      <c r="C85" s="32">
        <v>20</v>
      </c>
    </row>
    <row r="86" spans="1:3" s="33" customFormat="1" ht="30">
      <c r="A86" s="8" t="s">
        <v>59</v>
      </c>
      <c r="B86" s="8" t="s">
        <v>60</v>
      </c>
      <c r="C86" s="32">
        <v>21</v>
      </c>
    </row>
    <row r="87" spans="1:3" s="33" customFormat="1" ht="45" hidden="1">
      <c r="A87" s="12" t="s">
        <v>209</v>
      </c>
      <c r="B87" s="8" t="s">
        <v>207</v>
      </c>
      <c r="C87" s="35"/>
    </row>
    <row r="88" spans="1:3" s="33" customFormat="1" ht="45" hidden="1">
      <c r="A88" s="12" t="s">
        <v>210</v>
      </c>
      <c r="B88" s="8" t="s">
        <v>208</v>
      </c>
      <c r="C88" s="35"/>
    </row>
    <row r="89" spans="1:3" s="33" customFormat="1" ht="60">
      <c r="A89" s="18" t="s">
        <v>61</v>
      </c>
      <c r="B89" s="18" t="s">
        <v>62</v>
      </c>
      <c r="C89" s="32">
        <v>1370</v>
      </c>
    </row>
    <row r="90" spans="1:3" s="33" customFormat="1" ht="30">
      <c r="A90" s="28" t="s">
        <v>272</v>
      </c>
      <c r="B90" s="18" t="s">
        <v>271</v>
      </c>
      <c r="C90" s="35">
        <f>SUM(C91:C92)</f>
        <v>1750</v>
      </c>
    </row>
    <row r="91" spans="1:3" s="33" customFormat="1" ht="60" hidden="1">
      <c r="A91" s="28" t="s">
        <v>213</v>
      </c>
      <c r="B91" s="7" t="s">
        <v>211</v>
      </c>
      <c r="C91" s="35"/>
    </row>
    <row r="92" spans="1:3" s="33" customFormat="1" ht="30">
      <c r="A92" s="12" t="s">
        <v>214</v>
      </c>
      <c r="B92" s="8" t="s">
        <v>212</v>
      </c>
      <c r="C92" s="35">
        <v>1750</v>
      </c>
    </row>
    <row r="93" spans="1:3" s="33" customFormat="1" ht="60" hidden="1">
      <c r="A93" s="12" t="s">
        <v>216</v>
      </c>
      <c r="B93" s="8" t="s">
        <v>215</v>
      </c>
      <c r="C93" s="35"/>
    </row>
    <row r="94" spans="1:3" s="33" customFormat="1" ht="45" hidden="1">
      <c r="A94" s="8" t="s">
        <v>274</v>
      </c>
      <c r="B94" s="8" t="s">
        <v>273</v>
      </c>
      <c r="C94" s="35">
        <f>SUM(C95)</f>
        <v>0</v>
      </c>
    </row>
    <row r="95" spans="1:3" s="33" customFormat="1" ht="60" hidden="1">
      <c r="A95" s="12" t="s">
        <v>218</v>
      </c>
      <c r="B95" s="8" t="s">
        <v>217</v>
      </c>
      <c r="C95" s="35"/>
    </row>
    <row r="96" spans="1:3" s="33" customFormat="1" ht="60" hidden="1">
      <c r="A96" s="8" t="s">
        <v>276</v>
      </c>
      <c r="B96" s="8" t="s">
        <v>275</v>
      </c>
      <c r="C96" s="35">
        <f>SUM(C97)</f>
        <v>0</v>
      </c>
    </row>
    <row r="97" spans="1:3" s="33" customFormat="1" ht="60" hidden="1">
      <c r="A97" s="18" t="s">
        <v>119</v>
      </c>
      <c r="B97" s="18" t="s">
        <v>120</v>
      </c>
      <c r="C97" s="32"/>
    </row>
    <row r="98" spans="1:3" s="33" customFormat="1" ht="60">
      <c r="A98" s="7" t="s">
        <v>278</v>
      </c>
      <c r="B98" s="7" t="s">
        <v>277</v>
      </c>
      <c r="C98" s="32">
        <f>SUM(C99)</f>
        <v>415</v>
      </c>
    </row>
    <row r="99" spans="1:3" s="33" customFormat="1" ht="75">
      <c r="A99" s="8" t="s">
        <v>139</v>
      </c>
      <c r="B99" s="8" t="s">
        <v>269</v>
      </c>
      <c r="C99" s="32">
        <v>415</v>
      </c>
    </row>
    <row r="100" spans="1:3" s="33" customFormat="1" ht="75">
      <c r="A100" s="24" t="s">
        <v>233</v>
      </c>
      <c r="B100" s="24" t="s">
        <v>234</v>
      </c>
      <c r="C100" s="32">
        <v>12</v>
      </c>
    </row>
    <row r="101" spans="1:3" s="33" customFormat="1" ht="60">
      <c r="A101" s="40" t="s">
        <v>257</v>
      </c>
      <c r="B101" s="45" t="s">
        <v>256</v>
      </c>
      <c r="C101" s="35">
        <v>120</v>
      </c>
    </row>
    <row r="102" spans="1:3" s="33" customFormat="1" ht="30">
      <c r="A102" s="18" t="s">
        <v>63</v>
      </c>
      <c r="B102" s="18" t="s">
        <v>270</v>
      </c>
      <c r="C102" s="32">
        <f>SUM(C103)</f>
        <v>1256</v>
      </c>
    </row>
    <row r="103" spans="1:3" s="33" customFormat="1" ht="43.5" customHeight="1">
      <c r="A103" s="8" t="s">
        <v>64</v>
      </c>
      <c r="B103" s="8" t="s">
        <v>65</v>
      </c>
      <c r="C103" s="32">
        <v>1256</v>
      </c>
    </row>
    <row r="104" spans="1:3" s="33" customFormat="1" ht="30" customHeight="1">
      <c r="A104" s="8" t="s">
        <v>66</v>
      </c>
      <c r="B104" s="8" t="s">
        <v>67</v>
      </c>
      <c r="C104" s="32">
        <f>SUM(C105+C110+C166+C174+C179)</f>
        <v>520467.3999999999</v>
      </c>
    </row>
    <row r="105" spans="1:3" s="33" customFormat="1" ht="30" customHeight="1" hidden="1">
      <c r="A105" s="8" t="s">
        <v>281</v>
      </c>
      <c r="B105" s="8" t="s">
        <v>280</v>
      </c>
      <c r="C105" s="32">
        <f>SUM(C106)</f>
        <v>0</v>
      </c>
    </row>
    <row r="106" spans="1:3" s="33" customFormat="1" ht="30" customHeight="1" hidden="1">
      <c r="A106" s="24" t="s">
        <v>283</v>
      </c>
      <c r="B106" s="24" t="s">
        <v>282</v>
      </c>
      <c r="C106" s="32">
        <f>SUM(C107:C109)</f>
        <v>0</v>
      </c>
    </row>
    <row r="107" spans="1:3" s="33" customFormat="1" ht="30" customHeight="1" hidden="1">
      <c r="A107" s="12" t="s">
        <v>286</v>
      </c>
      <c r="B107" s="8" t="s">
        <v>284</v>
      </c>
      <c r="C107" s="35"/>
    </row>
    <row r="108" spans="1:3" s="33" customFormat="1" ht="30" customHeight="1" hidden="1">
      <c r="A108" s="29" t="s">
        <v>287</v>
      </c>
      <c r="B108" s="24" t="s">
        <v>285</v>
      </c>
      <c r="C108" s="35"/>
    </row>
    <row r="109" spans="1:3" s="33" customFormat="1" ht="30" customHeight="1" hidden="1">
      <c r="A109" s="12" t="s">
        <v>289</v>
      </c>
      <c r="B109" s="8" t="s">
        <v>288</v>
      </c>
      <c r="C109" s="35"/>
    </row>
    <row r="110" spans="1:3" s="33" customFormat="1" ht="45">
      <c r="A110" s="18" t="s">
        <v>68</v>
      </c>
      <c r="B110" s="18" t="s">
        <v>279</v>
      </c>
      <c r="C110" s="32">
        <f>SUM(C111+C115+C137+C164)</f>
        <v>519067.3999999999</v>
      </c>
    </row>
    <row r="111" spans="1:3" s="33" customFormat="1" ht="30" customHeight="1" hidden="1">
      <c r="A111" s="8" t="s">
        <v>69</v>
      </c>
      <c r="B111" s="8" t="s">
        <v>70</v>
      </c>
      <c r="C111" s="32">
        <f>SUM(C112+C114)</f>
        <v>0</v>
      </c>
    </row>
    <row r="112" spans="1:3" s="33" customFormat="1" ht="30" hidden="1">
      <c r="A112" s="8" t="s">
        <v>71</v>
      </c>
      <c r="B112" s="8" t="s">
        <v>290</v>
      </c>
      <c r="C112" s="32"/>
    </row>
    <row r="113" spans="1:3" s="33" customFormat="1" ht="30" hidden="1">
      <c r="A113" s="8" t="s">
        <v>72</v>
      </c>
      <c r="B113" s="8" t="s">
        <v>73</v>
      </c>
      <c r="C113" s="32"/>
    </row>
    <row r="114" spans="1:3" s="33" customFormat="1" ht="30" hidden="1">
      <c r="A114" s="8" t="s">
        <v>72</v>
      </c>
      <c r="B114" s="8" t="s">
        <v>73</v>
      </c>
      <c r="C114" s="32"/>
    </row>
    <row r="115" spans="1:3" s="33" customFormat="1" ht="30" customHeight="1">
      <c r="A115" s="8" t="s">
        <v>74</v>
      </c>
      <c r="B115" s="8" t="s">
        <v>75</v>
      </c>
      <c r="C115" s="32">
        <f>SUM(C116+C118+C121+C123+C124)</f>
        <v>172740.5</v>
      </c>
    </row>
    <row r="116" spans="1:3" s="33" customFormat="1" ht="60" hidden="1">
      <c r="A116" s="8" t="s">
        <v>133</v>
      </c>
      <c r="B116" s="8" t="s">
        <v>134</v>
      </c>
      <c r="C116" s="32">
        <f>SUM(C117)</f>
        <v>0</v>
      </c>
    </row>
    <row r="117" spans="1:3" s="33" customFormat="1" ht="105" hidden="1">
      <c r="A117" s="9" t="s">
        <v>135</v>
      </c>
      <c r="B117" s="8" t="s">
        <v>136</v>
      </c>
      <c r="C117" s="47"/>
    </row>
    <row r="118" spans="1:3" s="33" customFormat="1" ht="45" hidden="1">
      <c r="A118" s="8" t="s">
        <v>140</v>
      </c>
      <c r="B118" s="8" t="s">
        <v>141</v>
      </c>
      <c r="C118" s="32">
        <f>SUM(C119)</f>
        <v>0</v>
      </c>
    </row>
    <row r="119" spans="1:3" s="33" customFormat="1" ht="75" hidden="1">
      <c r="A119" s="9" t="s">
        <v>142</v>
      </c>
      <c r="B119" s="8" t="s">
        <v>143</v>
      </c>
      <c r="C119" s="47"/>
    </row>
    <row r="120" spans="1:3" s="33" customFormat="1" ht="90" hidden="1">
      <c r="A120" s="8" t="s">
        <v>291</v>
      </c>
      <c r="B120" s="8" t="s">
        <v>292</v>
      </c>
      <c r="C120" s="32">
        <f>SUM(C121)</f>
        <v>0</v>
      </c>
    </row>
    <row r="121" spans="1:3" s="33" customFormat="1" ht="105" hidden="1">
      <c r="A121" s="8" t="s">
        <v>128</v>
      </c>
      <c r="B121" s="8" t="s">
        <v>130</v>
      </c>
      <c r="C121" s="32"/>
    </row>
    <row r="122" spans="1:3" s="33" customFormat="1" ht="30" hidden="1">
      <c r="A122" s="8" t="s">
        <v>294</v>
      </c>
      <c r="B122" s="8" t="s">
        <v>293</v>
      </c>
      <c r="C122" s="32">
        <f>SUM(C123)</f>
        <v>0</v>
      </c>
    </row>
    <row r="123" spans="1:3" s="33" customFormat="1" ht="30" hidden="1">
      <c r="A123" s="8" t="s">
        <v>172</v>
      </c>
      <c r="B123" s="8" t="s">
        <v>173</v>
      </c>
      <c r="C123" s="32"/>
    </row>
    <row r="124" spans="1:3" s="33" customFormat="1" ht="15">
      <c r="A124" s="8" t="s">
        <v>299</v>
      </c>
      <c r="B124" s="8" t="s">
        <v>300</v>
      </c>
      <c r="C124" s="32">
        <f>SUM(C125)</f>
        <v>172740.5</v>
      </c>
    </row>
    <row r="125" spans="1:3" s="33" customFormat="1" ht="21" customHeight="1">
      <c r="A125" s="8" t="s">
        <v>76</v>
      </c>
      <c r="B125" s="8" t="s">
        <v>77</v>
      </c>
      <c r="C125" s="32">
        <f>SUM(C126:C136)</f>
        <v>172740.5</v>
      </c>
    </row>
    <row r="126" spans="1:3" s="33" customFormat="1" ht="72.75" customHeight="1" hidden="1">
      <c r="A126" s="9" t="s">
        <v>78</v>
      </c>
      <c r="B126" s="8" t="s">
        <v>79</v>
      </c>
      <c r="C126" s="47"/>
    </row>
    <row r="127" spans="1:3" s="33" customFormat="1" ht="60" hidden="1">
      <c r="A127" s="9" t="s">
        <v>80</v>
      </c>
      <c r="B127" s="8" t="s">
        <v>81</v>
      </c>
      <c r="C127" s="47"/>
    </row>
    <row r="128" spans="1:3" s="33" customFormat="1" ht="75" hidden="1">
      <c r="A128" s="9" t="s">
        <v>144</v>
      </c>
      <c r="B128" s="8" t="s">
        <v>145</v>
      </c>
      <c r="C128" s="47"/>
    </row>
    <row r="129" spans="1:3" s="33" customFormat="1" ht="164.25" customHeight="1" hidden="1">
      <c r="A129" s="9" t="s">
        <v>82</v>
      </c>
      <c r="B129" s="15" t="s">
        <v>84</v>
      </c>
      <c r="C129" s="47"/>
    </row>
    <row r="130" spans="1:3" s="33" customFormat="1" ht="90.75" customHeight="1" hidden="1">
      <c r="A130" s="20" t="s">
        <v>137</v>
      </c>
      <c r="B130" s="37" t="s">
        <v>138</v>
      </c>
      <c r="C130" s="47"/>
    </row>
    <row r="131" spans="1:3" s="33" customFormat="1" ht="60" hidden="1">
      <c r="A131" s="20" t="s">
        <v>160</v>
      </c>
      <c r="B131" s="37" t="s">
        <v>268</v>
      </c>
      <c r="C131" s="47"/>
    </row>
    <row r="132" spans="1:3" s="33" customFormat="1" ht="30" hidden="1">
      <c r="A132" s="20" t="s">
        <v>131</v>
      </c>
      <c r="B132" s="37" t="s">
        <v>132</v>
      </c>
      <c r="C132" s="47"/>
    </row>
    <row r="133" spans="1:3" s="33" customFormat="1" ht="75" hidden="1">
      <c r="A133" s="20" t="s">
        <v>146</v>
      </c>
      <c r="B133" s="37" t="s">
        <v>147</v>
      </c>
      <c r="C133" s="47"/>
    </row>
    <row r="134" spans="1:3" s="33" customFormat="1" ht="57.75" customHeight="1" hidden="1">
      <c r="A134" s="9" t="s">
        <v>126</v>
      </c>
      <c r="B134" s="8" t="s">
        <v>127</v>
      </c>
      <c r="C134" s="47"/>
    </row>
    <row r="135" spans="1:3" s="33" customFormat="1" ht="75" hidden="1">
      <c r="A135" s="9" t="s">
        <v>148</v>
      </c>
      <c r="B135" s="8" t="s">
        <v>149</v>
      </c>
      <c r="C135" s="47"/>
    </row>
    <row r="136" spans="1:4" s="33" customFormat="1" ht="63" customHeight="1">
      <c r="A136" s="9" t="s">
        <v>247</v>
      </c>
      <c r="B136" s="8" t="s">
        <v>248</v>
      </c>
      <c r="C136" s="47">
        <v>172740.5</v>
      </c>
      <c r="D136" s="54"/>
    </row>
    <row r="137" spans="1:3" s="33" customFormat="1" ht="30" customHeight="1">
      <c r="A137" s="18" t="s">
        <v>85</v>
      </c>
      <c r="B137" s="18" t="s">
        <v>86</v>
      </c>
      <c r="C137" s="46">
        <f>SUM(C138+C140+C142+C144+C146+C148+C150+C152)</f>
        <v>345552.0999999999</v>
      </c>
    </row>
    <row r="138" spans="1:3" s="33" customFormat="1" ht="30" customHeight="1">
      <c r="A138" s="8" t="s">
        <v>296</v>
      </c>
      <c r="B138" s="8" t="s">
        <v>295</v>
      </c>
      <c r="C138" s="46">
        <f>SUM(C139)</f>
        <v>1857</v>
      </c>
    </row>
    <row r="139" spans="1:3" s="33" customFormat="1" ht="30" customHeight="1">
      <c r="A139" s="8" t="s">
        <v>87</v>
      </c>
      <c r="B139" s="8" t="s">
        <v>88</v>
      </c>
      <c r="C139" s="32">
        <v>1857</v>
      </c>
    </row>
    <row r="140" spans="1:3" s="33" customFormat="1" ht="45" hidden="1">
      <c r="A140" s="8" t="s">
        <v>298</v>
      </c>
      <c r="B140" s="8" t="s">
        <v>297</v>
      </c>
      <c r="C140" s="32">
        <f>SUM(C141)</f>
        <v>0</v>
      </c>
    </row>
    <row r="141" spans="1:3" s="33" customFormat="1" ht="60" hidden="1">
      <c r="A141" s="8" t="s">
        <v>89</v>
      </c>
      <c r="B141" s="8" t="s">
        <v>90</v>
      </c>
      <c r="C141" s="32"/>
    </row>
    <row r="142" spans="1:3" s="33" customFormat="1" ht="45" hidden="1">
      <c r="A142" s="8" t="s">
        <v>302</v>
      </c>
      <c r="B142" s="8" t="s">
        <v>301</v>
      </c>
      <c r="C142" s="32">
        <f>SUM(C143)</f>
        <v>0</v>
      </c>
    </row>
    <row r="143" spans="1:3" s="33" customFormat="1" ht="30" hidden="1">
      <c r="A143" s="8" t="s">
        <v>91</v>
      </c>
      <c r="B143" s="8" t="s">
        <v>92</v>
      </c>
      <c r="C143" s="32"/>
    </row>
    <row r="144" spans="1:3" s="33" customFormat="1" ht="75" hidden="1">
      <c r="A144" s="8" t="s">
        <v>237</v>
      </c>
      <c r="B144" s="8" t="s">
        <v>267</v>
      </c>
      <c r="C144" s="32">
        <f>SUM(C145)</f>
        <v>0</v>
      </c>
    </row>
    <row r="145" spans="1:3" s="33" customFormat="1" ht="75" hidden="1">
      <c r="A145" s="8" t="s">
        <v>266</v>
      </c>
      <c r="B145" s="8" t="s">
        <v>263</v>
      </c>
      <c r="C145" s="32"/>
    </row>
    <row r="146" spans="1:3" s="33" customFormat="1" ht="75">
      <c r="A146" s="8" t="s">
        <v>304</v>
      </c>
      <c r="B146" s="18" t="s">
        <v>303</v>
      </c>
      <c r="C146" s="32">
        <f>SUM(C147)</f>
        <v>4660.8</v>
      </c>
    </row>
    <row r="147" spans="1:3" s="33" customFormat="1" ht="75">
      <c r="A147" s="8" t="s">
        <v>93</v>
      </c>
      <c r="B147" s="16" t="s">
        <v>94</v>
      </c>
      <c r="C147" s="32">
        <v>4660.8</v>
      </c>
    </row>
    <row r="148" spans="1:3" s="33" customFormat="1" ht="30" hidden="1">
      <c r="A148" s="8" t="s">
        <v>306</v>
      </c>
      <c r="B148" s="16" t="s">
        <v>305</v>
      </c>
      <c r="C148" s="32">
        <f>SUM(C149)</f>
        <v>0</v>
      </c>
    </row>
    <row r="149" spans="1:3" s="33" customFormat="1" ht="30" hidden="1">
      <c r="A149" s="8" t="s">
        <v>123</v>
      </c>
      <c r="B149" s="16" t="s">
        <v>124</v>
      </c>
      <c r="C149" s="32"/>
    </row>
    <row r="150" spans="1:3" s="33" customFormat="1" ht="75">
      <c r="A150" s="8" t="s">
        <v>241</v>
      </c>
      <c r="B150" s="8" t="s">
        <v>242</v>
      </c>
      <c r="C150" s="32">
        <f>SUM(C151)</f>
        <v>8256.3</v>
      </c>
    </row>
    <row r="151" spans="1:3" s="33" customFormat="1" ht="60">
      <c r="A151" s="8" t="s">
        <v>243</v>
      </c>
      <c r="B151" s="8" t="s">
        <v>244</v>
      </c>
      <c r="C151" s="32">
        <v>8256.3</v>
      </c>
    </row>
    <row r="152" spans="1:3" s="33" customFormat="1" ht="19.5" customHeight="1">
      <c r="A152" s="8" t="s">
        <v>307</v>
      </c>
      <c r="B152" s="8" t="s">
        <v>308</v>
      </c>
      <c r="C152" s="32">
        <f>SUM(C153)</f>
        <v>330777.99999999994</v>
      </c>
    </row>
    <row r="153" spans="1:3" s="33" customFormat="1" ht="21" customHeight="1">
      <c r="A153" s="8" t="s">
        <v>95</v>
      </c>
      <c r="B153" s="8" t="s">
        <v>96</v>
      </c>
      <c r="C153" s="32">
        <f>SUM(C154:C158)</f>
        <v>330777.99999999994</v>
      </c>
    </row>
    <row r="154" spans="1:3" s="33" customFormat="1" ht="60">
      <c r="A154" s="9" t="s">
        <v>97</v>
      </c>
      <c r="B154" s="8" t="s">
        <v>245</v>
      </c>
      <c r="C154" s="47">
        <v>634.1</v>
      </c>
    </row>
    <row r="155" spans="1:3" s="33" customFormat="1" ht="119.25" customHeight="1">
      <c r="A155" s="17" t="s">
        <v>98</v>
      </c>
      <c r="B155" s="15" t="s">
        <v>246</v>
      </c>
      <c r="C155" s="47">
        <v>209369</v>
      </c>
    </row>
    <row r="156" spans="1:3" s="33" customFormat="1" ht="72.75" customHeight="1">
      <c r="A156" s="9" t="s">
        <v>129</v>
      </c>
      <c r="B156" s="18" t="s">
        <v>250</v>
      </c>
      <c r="C156" s="47">
        <v>119880</v>
      </c>
    </row>
    <row r="157" spans="1:3" s="33" customFormat="1" ht="90">
      <c r="A157" s="9" t="s">
        <v>121</v>
      </c>
      <c r="B157" s="18" t="s">
        <v>122</v>
      </c>
      <c r="C157" s="47">
        <v>253.3</v>
      </c>
    </row>
    <row r="158" spans="1:3" s="33" customFormat="1" ht="120">
      <c r="A158" s="19" t="s">
        <v>55</v>
      </c>
      <c r="B158" s="8" t="s">
        <v>249</v>
      </c>
      <c r="C158" s="48">
        <v>641.6</v>
      </c>
    </row>
    <row r="159" spans="1:3" s="33" customFormat="1" ht="21" customHeight="1" hidden="1">
      <c r="A159" s="8" t="s">
        <v>99</v>
      </c>
      <c r="B159" s="8" t="s">
        <v>100</v>
      </c>
      <c r="C159" s="32">
        <f>SUM(C160)</f>
        <v>0</v>
      </c>
    </row>
    <row r="160" spans="1:3" s="33" customFormat="1" ht="21" customHeight="1" hidden="1">
      <c r="A160" s="8" t="s">
        <v>309</v>
      </c>
      <c r="B160" s="15" t="s">
        <v>310</v>
      </c>
      <c r="C160" s="32">
        <f>SUM(C161)</f>
        <v>0</v>
      </c>
    </row>
    <row r="161" spans="1:3" s="33" customFormat="1" ht="30" hidden="1">
      <c r="A161" s="8" t="s">
        <v>101</v>
      </c>
      <c r="B161" s="15" t="s">
        <v>102</v>
      </c>
      <c r="C161" s="32">
        <f>SUM(C162:C163)</f>
        <v>0</v>
      </c>
    </row>
    <row r="162" spans="1:3" s="33" customFormat="1" ht="75" hidden="1">
      <c r="A162" s="8" t="s">
        <v>265</v>
      </c>
      <c r="B162" s="15" t="s">
        <v>264</v>
      </c>
      <c r="C162" s="32"/>
    </row>
    <row r="163" spans="1:3" s="33" customFormat="1" ht="45" hidden="1">
      <c r="A163" s="8" t="s">
        <v>151</v>
      </c>
      <c r="B163" s="37" t="s">
        <v>150</v>
      </c>
      <c r="C163" s="47"/>
    </row>
    <row r="164" spans="1:3" s="33" customFormat="1" ht="30">
      <c r="A164" s="8" t="s">
        <v>103</v>
      </c>
      <c r="B164" s="8" t="s">
        <v>104</v>
      </c>
      <c r="C164" s="32">
        <f>SUM(C165)</f>
        <v>774.8</v>
      </c>
    </row>
    <row r="165" spans="1:3" s="33" customFormat="1" ht="30">
      <c r="A165" s="22" t="s">
        <v>105</v>
      </c>
      <c r="B165" s="27" t="s">
        <v>106</v>
      </c>
      <c r="C165" s="32">
        <v>774.8</v>
      </c>
    </row>
    <row r="166" spans="1:3" s="33" customFormat="1" ht="45" hidden="1">
      <c r="A166" s="8" t="s">
        <v>332</v>
      </c>
      <c r="B166" s="8" t="s">
        <v>107</v>
      </c>
      <c r="C166" s="32">
        <f>SUM(C167)</f>
        <v>0</v>
      </c>
    </row>
    <row r="167" spans="1:3" s="33" customFormat="1" ht="28.5" customHeight="1" hidden="1">
      <c r="A167" s="24" t="s">
        <v>311</v>
      </c>
      <c r="B167" s="25" t="s">
        <v>335</v>
      </c>
      <c r="C167" s="32">
        <f>SUM(C168:C173)</f>
        <v>0</v>
      </c>
    </row>
    <row r="168" spans="1:3" s="33" customFormat="1" ht="42.75" customHeight="1" hidden="1">
      <c r="A168" s="12" t="s">
        <v>312</v>
      </c>
      <c r="B168" s="8" t="s">
        <v>326</v>
      </c>
      <c r="C168" s="35"/>
    </row>
    <row r="169" spans="1:3" s="33" customFormat="1" ht="42.75" customHeight="1" hidden="1">
      <c r="A169" s="25" t="s">
        <v>108</v>
      </c>
      <c r="B169" s="25" t="s">
        <v>109</v>
      </c>
      <c r="C169" s="32"/>
    </row>
    <row r="170" spans="1:3" s="33" customFormat="1" ht="75" hidden="1">
      <c r="A170" s="12" t="s">
        <v>316</v>
      </c>
      <c r="B170" s="8" t="s">
        <v>313</v>
      </c>
      <c r="C170" s="35"/>
    </row>
    <row r="171" spans="1:3" s="33" customFormat="1" ht="75" hidden="1">
      <c r="A171" s="12" t="s">
        <v>317</v>
      </c>
      <c r="B171" s="8" t="s">
        <v>314</v>
      </c>
      <c r="C171" s="35"/>
    </row>
    <row r="172" spans="1:3" s="33" customFormat="1" ht="90" hidden="1">
      <c r="A172" s="29" t="s">
        <v>318</v>
      </c>
      <c r="B172" s="24" t="s">
        <v>315</v>
      </c>
      <c r="C172" s="35"/>
    </row>
    <row r="173" spans="1:3" s="33" customFormat="1" ht="30" hidden="1">
      <c r="A173" s="12" t="s">
        <v>320</v>
      </c>
      <c r="B173" s="8" t="s">
        <v>319</v>
      </c>
      <c r="C173" s="35"/>
    </row>
    <row r="174" spans="1:3" s="33" customFormat="1" ht="30">
      <c r="A174" s="8" t="s">
        <v>333</v>
      </c>
      <c r="B174" s="8" t="s">
        <v>110</v>
      </c>
      <c r="C174" s="35">
        <f>SUM(C175)</f>
        <v>700</v>
      </c>
    </row>
    <row r="175" spans="1:3" s="33" customFormat="1" ht="30">
      <c r="A175" s="25" t="s">
        <v>321</v>
      </c>
      <c r="B175" s="25" t="s">
        <v>334</v>
      </c>
      <c r="C175" s="32">
        <f>SUM(C177)</f>
        <v>700</v>
      </c>
    </row>
    <row r="176" spans="1:3" s="33" customFormat="1" ht="29.25" customHeight="1" hidden="1">
      <c r="A176" s="12" t="s">
        <v>324</v>
      </c>
      <c r="B176" s="8" t="s">
        <v>325</v>
      </c>
      <c r="C176" s="35"/>
    </row>
    <row r="177" spans="1:3" s="33" customFormat="1" ht="42.75" customHeight="1">
      <c r="A177" s="8" t="s">
        <v>111</v>
      </c>
      <c r="B177" s="8" t="s">
        <v>112</v>
      </c>
      <c r="C177" s="32">
        <v>700</v>
      </c>
    </row>
    <row r="178" spans="1:3" s="33" customFormat="1" ht="27.75" customHeight="1" hidden="1">
      <c r="A178" s="12" t="s">
        <v>323</v>
      </c>
      <c r="B178" s="8" t="s">
        <v>322</v>
      </c>
      <c r="C178" s="35"/>
    </row>
    <row r="179" spans="1:3" s="33" customFormat="1" ht="15">
      <c r="A179" s="18" t="s">
        <v>113</v>
      </c>
      <c r="B179" s="18" t="s">
        <v>114</v>
      </c>
      <c r="C179" s="32">
        <f>SUM(C180)</f>
        <v>700</v>
      </c>
    </row>
    <row r="180" spans="1:3" s="33" customFormat="1" ht="30">
      <c r="A180" s="8" t="s">
        <v>125</v>
      </c>
      <c r="B180" s="8" t="s">
        <v>115</v>
      </c>
      <c r="C180" s="32">
        <f>SUM(C181:C182)</f>
        <v>700</v>
      </c>
    </row>
    <row r="181" spans="1:3" s="33" customFormat="1" ht="75" hidden="1">
      <c r="A181" s="8" t="s">
        <v>328</v>
      </c>
      <c r="B181" s="8" t="s">
        <v>327</v>
      </c>
      <c r="C181" s="32"/>
    </row>
    <row r="182" spans="1:3" s="33" customFormat="1" ht="45">
      <c r="A182" s="8" t="s">
        <v>329</v>
      </c>
      <c r="B182" s="8" t="s">
        <v>262</v>
      </c>
      <c r="C182" s="32">
        <v>700</v>
      </c>
    </row>
    <row r="183" spans="1:3" s="33" customFormat="1" ht="45" hidden="1">
      <c r="A183" s="8" t="s">
        <v>330</v>
      </c>
      <c r="B183" s="8" t="s">
        <v>116</v>
      </c>
      <c r="C183" s="32"/>
    </row>
    <row r="184" spans="1:3" s="33" customFormat="1" ht="45" hidden="1">
      <c r="A184" s="8" t="s">
        <v>331</v>
      </c>
      <c r="B184" s="8" t="s">
        <v>117</v>
      </c>
      <c r="C184" s="32">
        <v>0</v>
      </c>
    </row>
    <row r="185" spans="1:3" s="33" customFormat="1" ht="21" customHeight="1">
      <c r="A185" s="13"/>
      <c r="B185" s="13" t="s">
        <v>118</v>
      </c>
      <c r="C185" s="49">
        <f>SUM(C11+C104)</f>
        <v>924295.3999999999</v>
      </c>
    </row>
  </sheetData>
  <mergeCells count="6">
    <mergeCell ref="B5:C5"/>
    <mergeCell ref="A7:C7"/>
    <mergeCell ref="B1:C1"/>
    <mergeCell ref="B2:C2"/>
    <mergeCell ref="B3:C3"/>
    <mergeCell ref="B4:C4"/>
  </mergeCells>
  <printOptions/>
  <pageMargins left="0.7874015748031497" right="0.3937007874015748" top="0.5905511811023623" bottom="0.5905511811023623" header="0.5118110236220472" footer="0.3937007874015748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s.galagan</dc:creator>
  <cp:keywords/>
  <dc:description/>
  <cp:lastModifiedBy>s.galagan</cp:lastModifiedBy>
  <cp:lastPrinted>2013-12-27T10:57:50Z</cp:lastPrinted>
  <dcterms:created xsi:type="dcterms:W3CDTF">2012-02-29T08:30:57Z</dcterms:created>
  <dcterms:modified xsi:type="dcterms:W3CDTF">2013-12-30T10:38:18Z</dcterms:modified>
  <cp:category/>
  <cp:version/>
  <cp:contentType/>
  <cp:contentStatus/>
</cp:coreProperties>
</file>