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 1" sheetId="1" r:id="rId1"/>
  </sheets>
  <definedNames>
    <definedName name="_xlnm.Print_Titles" localSheetId="0">'лист 1'!$16:$18</definedName>
    <definedName name="_xlnm.Print_Area" localSheetId="0">'лист 1'!$A$1:$AM$104</definedName>
  </definedNames>
  <calcPr fullCalcOnLoad="1"/>
</workbook>
</file>

<file path=xl/sharedStrings.xml><?xml version="1.0" encoding="utf-8"?>
<sst xmlns="http://schemas.openxmlformats.org/spreadsheetml/2006/main" count="1284" uniqueCount="141">
  <si>
    <t>Показатель 2  «Протяженность отремонтированных искусственных сооружений на автомобильных дорогах общего пользования местного значения на перспективу»</t>
  </si>
  <si>
    <t>Показатель 1  «Удовлетворенность населения информационной открытостью о деятельности МО "Ржевский район" в сфере дорожного хозяйства»</t>
  </si>
  <si>
    <t>Показатель 2 «Количество обращений граждан по вопросам транспорта в МО "Ржевский район" Тверской области в отчетном периоде»</t>
  </si>
  <si>
    <t>Мероприятие 1.001 «Организация транспортного обслуживания населения на маршрутах автомобильного транспорта между поселениями в границах МО "Ржевский  район" Тверской области в соответствии с минимальными социальными требованиями»</t>
  </si>
  <si>
    <t>Показатель 1 «Вводимая мощность объекта»</t>
  </si>
  <si>
    <t>Задача 5 «Капитальный ремонт и ремонт автомобильных дорог местного  значения и сооружений на них»</t>
  </si>
  <si>
    <t>Показатель 1  «Протяженность отремонтированных автомобильных дорог общего пользования местного значения»</t>
  </si>
  <si>
    <t>Показатель 2  «Протяженность отремонтированных искусственных сооружений на автомобильных дорогах общего пользования местного значения»</t>
  </si>
  <si>
    <t>Задача 6 «Разработка проектной документации на капитальный ремонт и ремонт автомобильных дорог общего пользования местного значения и сооружений на них»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</si>
  <si>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</si>
  <si>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</si>
  <si>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мероприятия).</t>
  </si>
  <si>
    <t>Мероприятие  3.001 «Оценочные работы по определению выкупной цены земельного участка»</t>
  </si>
  <si>
    <t xml:space="preserve">Показатель 1 «Количество земельных участков, подлежащих оценке» </t>
  </si>
  <si>
    <t>Показатель 1 «Площадь земельных участков, подлежащих изъятию»</t>
  </si>
  <si>
    <t>Показатель 2 «Протяженность построенных, реконструированных искусственных сооружений на автомобильных дорогах общего пользования местного значения»</t>
  </si>
  <si>
    <t>Подпрограмма  1  «Развитие и сохранность автомобильных дорог общего пользования местного значения МО "Ржевский район"  Тверской области»</t>
  </si>
  <si>
    <t>Задача 1 «Строительство, реконструкция автомобильных дорог общего пользования местного значения МО "Ржевский район"»</t>
  </si>
  <si>
    <t>Показатель 1 «Протяженность построенных, реконструированных автомобильных дорог общего пользования местного значения МО "Ржевский район»</t>
  </si>
  <si>
    <t xml:space="preserve">Задача 2  «Разработка проектной документации на строительство и реконструкцию автомобильных дорог общего пользования местного значения и сооружений на них» </t>
  </si>
  <si>
    <t xml:space="preserve">Показатель 1 «Количество изымаемых земельных участков для муниципальых нужд МО "Ржевский район"  Тверской области при строительстве, реконструкции автомобильных дорог общего пользования местного значения» </t>
  </si>
  <si>
    <t>Показатель 2  «Площадь изымаемых земельных участков для муниципальых нужд МО "Ржевский район"  Тверской области при строительстве, реконструкции автомобильных дорог общего пользования местного значения»</t>
  </si>
  <si>
    <t>Мероприятие  3.002  «Изъятие в муниципальную собственность МО "Ржевский район" Тверской области путем выкупа земельного участка»</t>
  </si>
  <si>
    <t>Мероприятие 4.001 «Выполнение работ по содержанию автомобильных дорог общего пользования местного значения и сооружений на них, нацеленное  на обеспечение  их проезжаемости  и  безопасности»</t>
  </si>
  <si>
    <t>Показатель 1 «Протяженность автомобильных дорог общего пользования местного значения, которые паспортизованы"</t>
  </si>
  <si>
    <t>Показатель 2  «Протяженность автомобильных дорог общего пользования местного значения, на которых выполнены кадастровые работы, для государственной регистрации права постоянного (бессрочного) пользования земельными участками в отчетном периоде»</t>
  </si>
  <si>
    <t>Мероприятие 4.003 «Выполнение мероприятий по содержанию в рабочем состоянии линий наружного освещения на автомобильных дорогах общего пользования местного значения»</t>
  </si>
  <si>
    <t>Показатель 1 «Протяженность линий наружного освещения на автомобильных дорогах общего пользования местного значения»</t>
  </si>
  <si>
    <t>Показатель 1 «Количество смет, корректировок проектной документации»</t>
  </si>
  <si>
    <t>Показатель 2  «Количество обращений граждан по отрасли дорожное хозяйство»</t>
  </si>
  <si>
    <t>млн человек</t>
  </si>
  <si>
    <t>Задача 1  «Развитие автомобильного транспорта»</t>
  </si>
  <si>
    <t>пог.м</t>
  </si>
  <si>
    <t>классификация целевой статьи расходов бюджета</t>
  </si>
  <si>
    <t>млн. человек</t>
  </si>
  <si>
    <t xml:space="preserve">% </t>
  </si>
  <si>
    <t>для расчета степени</t>
  </si>
  <si>
    <t>Принятые обозначения и сокращения:</t>
  </si>
  <si>
    <t>2014 год</t>
  </si>
  <si>
    <t>2015  год</t>
  </si>
  <si>
    <t>2016 год</t>
  </si>
  <si>
    <t>2017 год</t>
  </si>
  <si>
    <t>2018 год</t>
  </si>
  <si>
    <t>Цель «Создание условий для  устойчивого функционирования транспортной системы МО "Ржевский район" Тверской области»</t>
  </si>
  <si>
    <t>Показатель 1 «Доля протяженности  автомобильных дорог общего пользования местного значения, работающих в режиме перегрузки, в общей протяженности автомобильных дорог общего пользования местного значения»</t>
  </si>
  <si>
    <t>-</t>
  </si>
  <si>
    <t>км</t>
  </si>
  <si>
    <t>ед.</t>
  </si>
  <si>
    <t>%</t>
  </si>
  <si>
    <t>шт.</t>
  </si>
  <si>
    <t>тыс. руб.</t>
  </si>
  <si>
    <t>га</t>
  </si>
  <si>
    <t xml:space="preserve">Коды бюджетной классификации </t>
  </si>
  <si>
    <t>x</t>
  </si>
  <si>
    <t>да</t>
  </si>
  <si>
    <t>Единица  измерения</t>
  </si>
  <si>
    <t>тыс. рублей</t>
  </si>
  <si>
    <t>(да/нет)</t>
  </si>
  <si>
    <t>6</t>
  </si>
  <si>
    <t>4</t>
  </si>
  <si>
    <t>2</t>
  </si>
  <si>
    <t>0</t>
  </si>
  <si>
    <t>7</t>
  </si>
  <si>
    <t>5</t>
  </si>
  <si>
    <t>3</t>
  </si>
  <si>
    <t>1</t>
  </si>
  <si>
    <t>пог.м.</t>
  </si>
  <si>
    <t>программа</t>
  </si>
  <si>
    <t>подпрограмма</t>
  </si>
  <si>
    <t>код вида расходов</t>
  </si>
  <si>
    <t xml:space="preserve">Дополнительный аналитический код </t>
  </si>
  <si>
    <t>цель программы</t>
  </si>
  <si>
    <t>код администратора программ</t>
  </si>
  <si>
    <t>раздел</t>
  </si>
  <si>
    <t>подраздел</t>
  </si>
  <si>
    <t>вид мероприятия</t>
  </si>
  <si>
    <t xml:space="preserve">подвид мероприятия
</t>
  </si>
  <si>
    <t>задача подпрограммы</t>
  </si>
  <si>
    <t xml:space="preserve">мероприятие (подпрограммы или административное)
</t>
  </si>
  <si>
    <t>номер показателя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</si>
  <si>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</si>
  <si>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Степень влияния выполнения подпрограммы на реализацию программы в целом (при решении задачи подпрограммы на реализацию подпрограммы), %</t>
  </si>
  <si>
    <t>Финансовый год предшествующий реализации программы, (N-1) год</t>
  </si>
  <si>
    <t>Годы реализации программы</t>
  </si>
  <si>
    <t>Целевое (суммарное) значение показателя</t>
  </si>
  <si>
    <t>значение</t>
  </si>
  <si>
    <t>год достижения</t>
  </si>
  <si>
    <t>Показатель 1 «Количество перевезенных пассажиров  автомобильным транспортом»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</si>
  <si>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</si>
  <si>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тыс.руб.</t>
  </si>
  <si>
    <t>Мероприятие 6.001."Разработка проектной документации"</t>
  </si>
  <si>
    <t>Показатель 1 "Количество разработанных проектов"</t>
  </si>
  <si>
    <t>8</t>
  </si>
  <si>
    <t xml:space="preserve">Характеристика муниципальной программы </t>
  </si>
  <si>
    <t>Показатель 1  «Протяженность отремонтированных автомобильных дорог общего пользования  местного значения на перспективу»</t>
  </si>
  <si>
    <t>Показатель 2  «Общая протяженность построенных, реконструированных и отремонтированных автомобильных дорог общего пользования местного значения»</t>
  </si>
  <si>
    <t>Показатель 3 «Общая протяженность построенных, реконструированных и отремонтированных искусственных сооружений на автомобильных дорогах общего пользования местного значения»</t>
  </si>
  <si>
    <t>Показатель 4 «Общая протяженность построенных, реконструированных и отремонтированных автомобильных дорог общего пользования местного значения на перспективу»</t>
  </si>
  <si>
    <t>Показатель 5 «Общая протяженность построенных, реконструированных и отремонтированных искусственных сооружений на автомобильных дорогах общего пользования местного значения на перспективу»</t>
  </si>
  <si>
    <t>Показатель 6 «Общее количество пассажиров перевезенных транспортом общественного пользования в отчетном периоде»</t>
  </si>
  <si>
    <t>Показатель 7 «Общее количество маршрутов по организации транспортного обслуживания населения МО "Ржевский район" Тверской области»</t>
  </si>
  <si>
    <t>Показатель 8 «Общее количество обращений граждан по дорожной деятельности и транспортным вопросам в отчетном периоде»</t>
  </si>
  <si>
    <t>Мероприятие 1.001 «Выполнение работ по строительству автомобильной дороги общего пользования местного значения "Сытьково-Рудница"-Итомля Ржевского района Тверской области»</t>
  </si>
  <si>
    <t>(местный бюджет)</t>
  </si>
  <si>
    <t>областной бюджет)</t>
  </si>
  <si>
    <t>Мероприятие 2.001 "Разработка проектной документации на строительство, реконструкцию, капитальный ремонт и ремонт автомобильных дорог общего пользования местного значения"</t>
  </si>
  <si>
    <t xml:space="preserve">Задача 3 «Изъятие, в т.ч. путем выкупа земельных участков для муниципальных нужд Ржевского района» </t>
  </si>
  <si>
    <t>Задача 4 «Содержание  автомобильных дорог местного значения и сооружений на них»</t>
  </si>
  <si>
    <t>Показатель 1 "Протяженность автомобильных дорог общего пользования местного значения и сооружений на них"</t>
  </si>
  <si>
    <t>км.</t>
  </si>
  <si>
    <t>Подпрограмма 2 «Транспортное обслуживание населения МО "Ржевский район"  Тверской области»</t>
  </si>
  <si>
    <t>Показатель 1 «Количество выданных специальных разрешений на движение по автомобильным дорогам общего пользования местного значения МО "Ржевский район" Тверской области транспортного средства, осуществляющего перевозки опасных, тяжеловесных и (или) крупногабаритных грузов»</t>
  </si>
  <si>
    <t>Показатель 2. «Количество доходов, полученных от уплаты   пошлины за выдачу МО "Ржевский район"  специального разрешения на провоз крупногабаритного и (или) тяжеловесного груза»</t>
  </si>
  <si>
    <t>Показатель 3 «Количество доходов, полученных от  уплаты 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 бюджет МО "Ржевский район"»</t>
  </si>
  <si>
    <t>1. Программа-Муниципальная программа .</t>
  </si>
  <si>
    <t xml:space="preserve">2. Подпрограмма - подпрограмма Муниципальной программы </t>
  </si>
  <si>
    <t>Мероприятие 5.001 «Выполнение работ по  ремонту автомобильной дороги общего пользования местного значения в с/п "Хорошево" на участке км 0+000 - км 0+800 в Ржевском районе Тверской области»</t>
  </si>
  <si>
    <t>Мероприятие 5.002 «Выполнение работ по ремонту автомобильной дороги общего пользования местного значения «Подъезд к д. Аполево» в Ржевском районе Тверской области»</t>
  </si>
  <si>
    <t>Мероприятие 5.003  «Выполнение работ по ремонту моста через р.Иружа у д.Массальское на 5 км автомобильной дороги общего пользования местного значения «Подъезд к д. Массальское»  в Ржевском районе Тверской области»</t>
  </si>
  <si>
    <t>Мероприятие 5.004 «Выполнение работ по ремонту автомобильной дороги общего пользования местного значения "Подъезд к д. Коростелево на участке км 0+000-км 1+000 в Ржевском районе Тверской области»</t>
  </si>
  <si>
    <t>Мероприятие 5.005 «Выполнение работ по ремонту моста через р. Холынка у д. Полунино автомобильной дороги общего пользования местного значения "Подъезд к д. Полунино в Ржевском районе Тверской области»</t>
  </si>
  <si>
    <t>Мероприятие 5.006 «Выполнение работ по ремонту автомобильной дороги общего пользования местного значения "Подъезд к д. Поволжье"  на участке км 0+000- км 1+000  в с/п "Победа"  Ржевского района Тверской области»</t>
  </si>
  <si>
    <t>Мероприятие 5.007 «Выполнение работ по проверке смет, корректировке проектной документации по капитальному ремонту и ремонту автомобильных дорог местного  значения и сооружений на них»</t>
  </si>
  <si>
    <t>Мероприятие 5.008 «Выполнение работ по восстановлению изношенных покрытий автомобильных дорог общего пользования местного значения МО "Ржевский район" Тверской области со школьными маршрутами»</t>
  </si>
  <si>
    <t>Администратор муниципальной программы -  Администрация Ржевского района Тверской области</t>
  </si>
  <si>
    <t>Мероприятие  1.002 «Организация транспортного обслуживания населения на межмуниципальных маршрутах перевозок Тверской области, включенных в перечень социальных маршрутов перевозок Ржевского района Тверской области»</t>
  </si>
  <si>
    <t>Показатель 1 «Количество межмуниципальных маршрутов перевозок Тверской области включенных в перечень социальных маршрутов перевозок Ржевского района Тверской области»</t>
  </si>
  <si>
    <r>
      <t xml:space="preserve">Административное мероприятие 4.005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Выдача специального разрешения на движение по автомобильным дорогам общего пользования местного значения  МО "Ржевский район" Тверской области транспортного средства, осуществляющего перевозки опасных, тяжеловесных и(или) крупногабаритных грузов, в случае, если маршрут, часть маршрута такого транспортного средства проходят  по автомобильным дорогам местного значения, участкам таких дорог"</t>
    </r>
  </si>
  <si>
    <t>Показатель 1 «Протяженность построенных, реконструированных автомобильных дорог общего пользования местного значения на перспективу»</t>
  </si>
  <si>
    <t xml:space="preserve">Показатель 1 «Доля протяженности  автомобильных дорог общего пользования местного значения, содержание которых в отчетном году осуществляется в соответствии с муниципальными долгосрочными контрактами, заключенными с организациями негосударственной и немуниципальной форм собственности, в общей протяженности автомобильных дорог общего пользования местного значения»  </t>
  </si>
  <si>
    <t>Показатель 1  «Протяженность автомобильных дорогах общего пользования регионального и межмуниципального значения 3 класса, по которым переданы полномочия органам местного самоуправления муниципальных образований Тверской области»</t>
  </si>
  <si>
    <t xml:space="preserve">Программа «Развитие  транспортного комплекса и дорожного хозяйства  МО "Ржевский район" Тверской области на 2014-2019 годы"                                                                                                                                                                   </t>
  </si>
  <si>
    <t>"Развитие транспортного комплекса и дорожного хозяйства МО "Ржевский район" Тверской области на 2014 - 2019 годы"</t>
  </si>
  <si>
    <t xml:space="preserve">Приложение 1 к муниципальной программе «Развитие транспортного комплекса и дорожного хозяйства МО "Ржевский район"Тверской области на 2014 - 2019 годы"  </t>
  </si>
  <si>
    <t>2019 год</t>
  </si>
  <si>
    <t>Мероприятие 4.002  «Проведение работ по обследованию сети автомобильных дорог общего пользования  местного значения, мероприятий по техническому учету и паспортизации, инженерно-геологическим и кадастровым работам для государственной регистрации права постоянного (бессрочного) пользования земельными участками полос отвод»</t>
  </si>
  <si>
    <t>Мероприятие 4.004 «Осуществление органами местного самоуправления муниципальных образований  Тверской области отдельных государственных полномочий Тверской области по содержанию автомобильных дорог общего пользования регионального и межмуниципального значения 2 и 3 классов»</t>
  </si>
  <si>
    <t>_</t>
  </si>
  <si>
    <t>Мероприятие  1.003 «Субсидия на возмещение части затрат, связанных с организацией перевозок населения на дополнительных межмуниципальных и внутремуниципальных маршрутах перевозок Ржевского района»</t>
  </si>
  <si>
    <t>в том числе за счет средств районного бюджета</t>
  </si>
  <si>
    <t>в том числе за счет средств облатсного бюджета Тверской области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</si>
</sst>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&quot;р.&quot;"/>
    <numFmt numFmtId="170" formatCode="0.0"/>
    <numFmt numFmtId="171" formatCode="0.0000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_-* #,##0.000_р_._-;\-* #,##0.000_р_._-;_-* &quot;-&quot;???_р_._-;_-@_-"/>
    <numFmt numFmtId="176" formatCode="_-* #,##0.00_р_._-;\-* #,##0.00_р_._-;_-* &quot;-&quot;???_р_._-;_-@_-"/>
    <numFmt numFmtId="177" formatCode="0.000"/>
    <numFmt numFmtId="178" formatCode="_-* #,##0.0000_р_._-;\-* #,##0.0000_р_._-;_-* &quot;-&quot;??_р_._-;_-@_-"/>
    <numFmt numFmtId="179" formatCode="_(&quot;р.&quot;* #,##0.00_);_(&quot;р.&quot;* \(#,##0.00\);_(&quot;р.&quot;* &quot;-&quot;??_);_(@_)"/>
    <numFmt numFmtId="180" formatCode="_(&quot;р.&quot;* #,##0_);_(&quot;р.&quot;* \(#,##0\);_(&quot;р.&quot;* &quot;-&quot;_);_(@_)"/>
    <numFmt numFmtId="181" formatCode="_(* #,##0.00_);_(* \(#,##0.00\);_(* &quot;-&quot;??_);_(@_)"/>
    <numFmt numFmtId="182" formatCode="_(* #,##0_);_(* \(#,##0\);_(* &quot;-&quot;_);_(@_)"/>
    <numFmt numFmtId="183" formatCode="_-* #,##0_р_._-;\-* #,##0_р_._-;_-* &quot;-&quot;??_р_._-;_-@_-"/>
    <numFmt numFmtId="184" formatCode="0.0000000"/>
    <numFmt numFmtId="185" formatCode="0.000000"/>
    <numFmt numFmtId="186" formatCode="0.00000"/>
    <numFmt numFmtId="187" formatCode="0.00000000"/>
    <numFmt numFmtId="188" formatCode="0.000000000"/>
    <numFmt numFmtId="189" formatCode="0.0000000000"/>
    <numFmt numFmtId="190" formatCode="0.00000000000"/>
    <numFmt numFmtId="191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6" fillId="5" borderId="0" applyNumberFormat="0" applyBorder="0" applyAlignment="0" applyProtection="0"/>
    <xf numFmtId="0" fontId="7" fillId="29" borderId="1" applyNumberFormat="0" applyAlignment="0" applyProtection="0"/>
    <xf numFmtId="0" fontId="8" fillId="2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30" borderId="0" applyNumberFormat="0" applyBorder="0" applyAlignment="0" applyProtection="0"/>
    <xf numFmtId="0" fontId="4" fillId="3" borderId="7" applyNumberFormat="0" applyFont="0" applyAlignment="0" applyProtection="0"/>
    <xf numFmtId="0" fontId="17" fillId="29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10" applyNumberFormat="0" applyAlignment="0" applyProtection="0"/>
    <xf numFmtId="0" fontId="39" fillId="38" borderId="11" applyNumberFormat="0" applyAlignment="0" applyProtection="0"/>
    <xf numFmtId="0" fontId="40" fillId="38" borderId="10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6" fillId="39" borderId="16" applyNumberFormat="0" applyAlignment="0" applyProtection="0"/>
    <xf numFmtId="0" fontId="47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42" borderId="17" applyNumberFormat="0" applyFont="0" applyAlignment="0" applyProtection="0"/>
    <xf numFmtId="9" fontId="1" fillId="0" borderId="0" applyFont="0" applyFill="0" applyBorder="0" applyAlignment="0" applyProtection="0"/>
    <xf numFmtId="0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43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3" fontId="3" fillId="0" borderId="19" xfId="102" applyNumberFormat="1" applyFont="1" applyFill="1" applyBorder="1" applyAlignment="1">
      <alignment horizontal="center" vertical="center" wrapText="1"/>
    </xf>
    <xf numFmtId="173" fontId="3" fillId="0" borderId="19" xfId="102" applyNumberFormat="1" applyFont="1" applyFill="1" applyBorder="1" applyAlignment="1">
      <alignment horizontal="center" vertical="center" wrapText="1"/>
    </xf>
    <xf numFmtId="172" fontId="3" fillId="0" borderId="19" xfId="102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49" fontId="3" fillId="0" borderId="19" xfId="94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10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170" fontId="3" fillId="0" borderId="1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2" fontId="3" fillId="0" borderId="19" xfId="102" applyNumberFormat="1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justify" vertical="center" wrapText="1"/>
    </xf>
    <xf numFmtId="0" fontId="24" fillId="44" borderId="19" xfId="0" applyFont="1" applyFill="1" applyBorder="1" applyAlignment="1">
      <alignment horizontal="justify" vertical="center" wrapText="1"/>
    </xf>
    <xf numFmtId="0" fontId="24" fillId="18" borderId="19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3" fillId="44" borderId="19" xfId="0" applyFont="1" applyFill="1" applyBorder="1" applyAlignment="1">
      <alignment horizontal="center" vertical="center" wrapText="1"/>
    </xf>
    <xf numFmtId="170" fontId="3" fillId="44" borderId="19" xfId="0" applyNumberFormat="1" applyFont="1" applyFill="1" applyBorder="1" applyAlignment="1">
      <alignment horizontal="center" vertical="center" wrapText="1"/>
    </xf>
    <xf numFmtId="173" fontId="3" fillId="44" borderId="19" xfId="102" applyNumberFormat="1" applyFont="1" applyFill="1" applyBorder="1" applyAlignment="1">
      <alignment horizontal="center" vertical="center" wrapText="1"/>
    </xf>
    <xf numFmtId="0" fontId="3" fillId="44" borderId="19" xfId="102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173" fontId="3" fillId="6" borderId="19" xfId="102" applyNumberFormat="1" applyFont="1" applyFill="1" applyBorder="1" applyAlignment="1">
      <alignment horizontal="center" vertical="center" wrapText="1"/>
    </xf>
    <xf numFmtId="0" fontId="3" fillId="6" borderId="19" xfId="102" applyNumberFormat="1" applyFont="1" applyFill="1" applyBorder="1" applyAlignment="1">
      <alignment horizontal="center" vertical="center" wrapText="1"/>
    </xf>
    <xf numFmtId="170" fontId="3" fillId="30" borderId="19" xfId="0" applyNumberFormat="1" applyFont="1" applyFill="1" applyBorder="1" applyAlignment="1">
      <alignment horizontal="center" vertical="center" wrapText="1"/>
    </xf>
    <xf numFmtId="173" fontId="3" fillId="30" borderId="19" xfId="102" applyNumberFormat="1" applyFont="1" applyFill="1" applyBorder="1" applyAlignment="1">
      <alignment horizontal="center" vertical="center" wrapText="1"/>
    </xf>
    <xf numFmtId="173" fontId="3" fillId="45" borderId="19" xfId="102" applyNumberFormat="1" applyFont="1" applyFill="1" applyBorder="1" applyAlignment="1">
      <alignment horizontal="center" vertical="center" wrapText="1"/>
    </xf>
    <xf numFmtId="2" fontId="3" fillId="45" borderId="19" xfId="102" applyNumberFormat="1" applyFont="1" applyFill="1" applyBorder="1" applyAlignment="1">
      <alignment horizontal="center" vertical="center" wrapText="1"/>
    </xf>
    <xf numFmtId="0" fontId="24" fillId="29" borderId="19" xfId="0" applyFont="1" applyFill="1" applyBorder="1" applyAlignment="1">
      <alignment horizontal="justify" vertical="center" wrapText="1"/>
    </xf>
    <xf numFmtId="170" fontId="3" fillId="45" borderId="19" xfId="0" applyNumberFormat="1" applyFont="1" applyFill="1" applyBorder="1" applyAlignment="1">
      <alignment horizontal="center" vertical="center" wrapText="1"/>
    </xf>
    <xf numFmtId="0" fontId="3" fillId="45" borderId="19" xfId="102" applyNumberFormat="1" applyFont="1" applyFill="1" applyBorder="1" applyAlignment="1">
      <alignment horizontal="center" vertical="center" wrapText="1"/>
    </xf>
    <xf numFmtId="0" fontId="24" fillId="45" borderId="19" xfId="0" applyFont="1" applyFill="1" applyBorder="1" applyAlignment="1">
      <alignment horizontal="justify" vertical="center" wrapText="1"/>
    </xf>
    <xf numFmtId="0" fontId="3" fillId="45" borderId="19" xfId="0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horizontal="center" vertical="center" wrapText="1"/>
    </xf>
    <xf numFmtId="173" fontId="3" fillId="29" borderId="19" xfId="102" applyNumberFormat="1" applyFont="1" applyFill="1" applyBorder="1" applyAlignment="1">
      <alignment horizontal="center" vertical="center" wrapText="1"/>
    </xf>
    <xf numFmtId="2" fontId="3" fillId="29" borderId="19" xfId="102" applyNumberFormat="1" applyFont="1" applyFill="1" applyBorder="1" applyAlignment="1">
      <alignment horizontal="center" vertical="center" wrapText="1"/>
    </xf>
    <xf numFmtId="0" fontId="3" fillId="29" borderId="19" xfId="102" applyNumberFormat="1" applyFont="1" applyFill="1" applyBorder="1" applyAlignment="1">
      <alignment horizontal="center" vertical="center" wrapText="1"/>
    </xf>
    <xf numFmtId="1" fontId="3" fillId="0" borderId="19" xfId="102" applyNumberFormat="1" applyFont="1" applyFill="1" applyBorder="1" applyAlignment="1">
      <alignment horizontal="center" vertical="center" wrapText="1"/>
    </xf>
    <xf numFmtId="2" fontId="3" fillId="45" borderId="19" xfId="0" applyNumberFormat="1" applyFont="1" applyFill="1" applyBorder="1" applyAlignment="1">
      <alignment horizontal="center" vertical="center" wrapText="1"/>
    </xf>
    <xf numFmtId="0" fontId="24" fillId="46" borderId="19" xfId="0" applyFont="1" applyFill="1" applyBorder="1" applyAlignment="1">
      <alignment horizontal="justify" vertical="center" wrapText="1"/>
    </xf>
    <xf numFmtId="0" fontId="3" fillId="46" borderId="19" xfId="0" applyFont="1" applyFill="1" applyBorder="1" applyAlignment="1">
      <alignment horizontal="center" vertical="center" wrapText="1"/>
    </xf>
    <xf numFmtId="173" fontId="3" fillId="46" borderId="19" xfId="102" applyNumberFormat="1" applyFont="1" applyFill="1" applyBorder="1" applyAlignment="1">
      <alignment horizontal="center" vertical="center" wrapText="1"/>
    </xf>
    <xf numFmtId="2" fontId="3" fillId="46" borderId="19" xfId="102" applyNumberFormat="1" applyFont="1" applyFill="1" applyBorder="1" applyAlignment="1">
      <alignment horizontal="center" vertical="center" wrapText="1"/>
    </xf>
    <xf numFmtId="0" fontId="3" fillId="46" borderId="19" xfId="102" applyNumberFormat="1" applyFont="1" applyFill="1" applyBorder="1" applyAlignment="1">
      <alignment horizontal="center" vertical="center" wrapText="1"/>
    </xf>
    <xf numFmtId="177" fontId="3" fillId="0" borderId="19" xfId="102" applyNumberFormat="1" applyFont="1" applyFill="1" applyBorder="1" applyAlignment="1">
      <alignment horizontal="center" vertical="center" wrapText="1"/>
    </xf>
    <xf numFmtId="177" fontId="3" fillId="46" borderId="19" xfId="102" applyNumberFormat="1" applyFont="1" applyFill="1" applyBorder="1" applyAlignment="1">
      <alignment horizontal="center" vertical="center" wrapText="1"/>
    </xf>
    <xf numFmtId="177" fontId="3" fillId="45" borderId="19" xfId="102" applyNumberFormat="1" applyFont="1" applyFill="1" applyBorder="1" applyAlignment="1">
      <alignment horizontal="center" vertical="center" wrapText="1"/>
    </xf>
    <xf numFmtId="191" fontId="3" fillId="6" borderId="19" xfId="102" applyNumberFormat="1" applyFont="1" applyFill="1" applyBorder="1" applyAlignment="1">
      <alignment horizontal="center" vertical="center" wrapText="1"/>
    </xf>
    <xf numFmtId="170" fontId="3" fillId="0" borderId="19" xfId="102" applyNumberFormat="1" applyFont="1" applyFill="1" applyBorder="1" applyAlignment="1">
      <alignment horizontal="center" vertical="center" wrapText="1"/>
    </xf>
    <xf numFmtId="170" fontId="3" fillId="44" borderId="19" xfId="102" applyNumberFormat="1" applyFont="1" applyFill="1" applyBorder="1" applyAlignment="1">
      <alignment horizontal="center" vertical="center" wrapText="1"/>
    </xf>
    <xf numFmtId="170" fontId="3" fillId="45" borderId="19" xfId="102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ОБАС 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"/>
  <sheetViews>
    <sheetView tabSelected="1" view="pageBreakPreview" zoomScaleSheetLayoutView="100" zoomScalePageLayoutView="90" workbookViewId="0" topLeftCell="W24">
      <selection activeCell="AL21" sqref="AL21"/>
    </sheetView>
  </sheetViews>
  <sheetFormatPr defaultColWidth="9.140625" defaultRowHeight="15"/>
  <cols>
    <col min="1" max="1" width="4.57421875" style="5" customWidth="1"/>
    <col min="2" max="2" width="4.8515625" style="5" customWidth="1"/>
    <col min="3" max="3" width="4.7109375" style="5" customWidth="1"/>
    <col min="4" max="5" width="4.57421875" style="5" customWidth="1"/>
    <col min="6" max="6" width="4.421875" style="5" customWidth="1"/>
    <col min="7" max="7" width="4.57421875" style="5" customWidth="1"/>
    <col min="8" max="8" width="5.00390625" style="5" customWidth="1"/>
    <col min="9" max="9" width="4.8515625" style="5" customWidth="1"/>
    <col min="10" max="11" width="7.421875" style="5" customWidth="1"/>
    <col min="12" max="12" width="6.28125" style="5" customWidth="1"/>
    <col min="13" max="13" width="6.00390625" style="5" customWidth="1"/>
    <col min="14" max="14" width="7.57421875" style="5" customWidth="1"/>
    <col min="15" max="17" width="5.57421875" style="5" hidden="1" customWidth="1"/>
    <col min="18" max="19" width="5.57421875" style="5" customWidth="1"/>
    <col min="20" max="20" width="12.8515625" style="5" customWidth="1"/>
    <col min="21" max="21" width="6.421875" style="5" customWidth="1"/>
    <col min="22" max="22" width="7.00390625" style="5" customWidth="1"/>
    <col min="23" max="23" width="5.7109375" style="5" customWidth="1"/>
    <col min="24" max="24" width="5.421875" style="5" customWidth="1"/>
    <col min="25" max="25" width="5.7109375" style="5" customWidth="1"/>
    <col min="26" max="26" width="5.421875" style="5" customWidth="1"/>
    <col min="27" max="27" width="6.140625" style="5" customWidth="1"/>
    <col min="28" max="28" width="42.8515625" style="6" customWidth="1"/>
    <col min="29" max="29" width="8.57421875" style="5" customWidth="1"/>
    <col min="30" max="30" width="14.421875" style="5" hidden="1" customWidth="1"/>
    <col min="31" max="31" width="9.421875" style="7" hidden="1" customWidth="1"/>
    <col min="32" max="32" width="9.57421875" style="5" customWidth="1"/>
    <col min="33" max="33" width="9.28125" style="5" customWidth="1"/>
    <col min="34" max="34" width="8.140625" style="5" customWidth="1"/>
    <col min="35" max="35" width="7.57421875" style="5" customWidth="1"/>
    <col min="36" max="36" width="12.57421875" style="5" customWidth="1"/>
    <col min="37" max="37" width="9.57421875" style="5" customWidth="1"/>
    <col min="38" max="38" width="10.28125" style="7" customWidth="1"/>
    <col min="39" max="39" width="10.57421875" style="5" customWidth="1"/>
    <col min="40" max="16384" width="9.140625" style="5" customWidth="1"/>
  </cols>
  <sheetData>
    <row r="1" spans="1:39" ht="26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1"/>
      <c r="AG1" s="11"/>
      <c r="AH1" s="11"/>
      <c r="AI1" s="56"/>
      <c r="AJ1" s="56"/>
      <c r="AK1" s="56"/>
      <c r="AL1" s="56"/>
      <c r="AM1" s="56"/>
    </row>
    <row r="2" spans="1:39" ht="7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2"/>
      <c r="AF2" s="11"/>
      <c r="AG2" s="11"/>
      <c r="AH2" s="11"/>
      <c r="AI2" s="56" t="s">
        <v>133</v>
      </c>
      <c r="AJ2" s="56"/>
      <c r="AK2" s="56"/>
      <c r="AL2" s="56"/>
      <c r="AM2" s="56"/>
    </row>
    <row r="3" spans="1:39" ht="18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1"/>
      <c r="AG3" s="11"/>
      <c r="AH3" s="11"/>
      <c r="AI3" s="11"/>
      <c r="AJ3" s="56"/>
      <c r="AK3" s="56"/>
      <c r="AL3" s="56"/>
      <c r="AM3" s="56"/>
    </row>
    <row r="4" spans="1:38" s="14" customFormat="1" ht="25.5" customHeight="1">
      <c r="A4" s="60" t="s">
        <v>93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15"/>
    </row>
    <row r="5" spans="1:38" s="14" customFormat="1" ht="23.25" customHeight="1">
      <c r="A5" s="60" t="s">
        <v>132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15"/>
    </row>
    <row r="6" spans="31:38" s="14" customFormat="1" ht="23.25" customHeight="1">
      <c r="AE6" s="15"/>
      <c r="AL6" s="15"/>
    </row>
    <row r="7" spans="1:38" s="14" customFormat="1" ht="23.25" customHeight="1">
      <c r="A7" s="60" t="s">
        <v>124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15"/>
    </row>
    <row r="8" s="14" customFormat="1" ht="23.25" customHeight="1">
      <c r="AL8" s="15"/>
    </row>
    <row r="9" spans="1:38" s="14" customFormat="1" ht="23.25" customHeight="1">
      <c r="A9" s="56" t="s">
        <v>37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AL9" s="15"/>
    </row>
    <row r="10" spans="1:38" s="14" customFormat="1" ht="23.25" customHeight="1">
      <c r="A10" s="56" t="s">
        <v>114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AL10" s="15"/>
    </row>
    <row r="11" spans="1:38" s="14" customFormat="1" ht="23.25" customHeight="1">
      <c r="A11" s="56" t="s">
        <v>115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AL11" s="15"/>
    </row>
    <row r="12" spans="1:38" s="14" customFormat="1" ht="23.25" customHeight="1">
      <c r="A12" s="56" t="s">
        <v>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AL12" s="15"/>
    </row>
    <row r="13" spans="1:38" s="14" customFormat="1" ht="23.25" customHeight="1">
      <c r="A13" s="56" t="s">
        <v>10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AL13" s="15"/>
    </row>
    <row r="14" spans="1:38" s="14" customFormat="1" ht="30.75" customHeight="1">
      <c r="A14" s="56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L14" s="15"/>
    </row>
    <row r="15" ht="20.25" customHeight="1"/>
    <row r="16" spans="1:39" ht="33" customHeight="1">
      <c r="A16" s="57" t="s">
        <v>52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 t="s">
        <v>70</v>
      </c>
      <c r="S16" s="57"/>
      <c r="T16" s="57"/>
      <c r="U16" s="57"/>
      <c r="V16" s="57"/>
      <c r="W16" s="57"/>
      <c r="X16" s="57"/>
      <c r="Y16" s="57"/>
      <c r="Z16" s="57"/>
      <c r="AA16" s="57"/>
      <c r="AB16" s="61" t="s">
        <v>80</v>
      </c>
      <c r="AC16" s="57" t="s">
        <v>55</v>
      </c>
      <c r="AD16" s="61" t="s">
        <v>81</v>
      </c>
      <c r="AE16" s="57" t="s">
        <v>82</v>
      </c>
      <c r="AF16" s="57" t="s">
        <v>83</v>
      </c>
      <c r="AG16" s="57"/>
      <c r="AH16" s="57"/>
      <c r="AI16" s="57"/>
      <c r="AJ16" s="57"/>
      <c r="AK16" s="57"/>
      <c r="AL16" s="58" t="s">
        <v>84</v>
      </c>
      <c r="AM16" s="59"/>
    </row>
    <row r="17" spans="1:39" ht="15" customHeight="1">
      <c r="A17" s="57" t="s">
        <v>72</v>
      </c>
      <c r="B17" s="57"/>
      <c r="C17" s="57"/>
      <c r="D17" s="58" t="s">
        <v>73</v>
      </c>
      <c r="E17" s="64"/>
      <c r="F17" s="57" t="s">
        <v>74</v>
      </c>
      <c r="G17" s="57"/>
      <c r="H17" s="57" t="s">
        <v>33</v>
      </c>
      <c r="I17" s="57"/>
      <c r="J17" s="57"/>
      <c r="K17" s="57"/>
      <c r="L17" s="57"/>
      <c r="M17" s="57"/>
      <c r="N17" s="57"/>
      <c r="O17" s="57" t="s">
        <v>69</v>
      </c>
      <c r="P17" s="57"/>
      <c r="Q17" s="57"/>
      <c r="R17" s="57" t="s">
        <v>67</v>
      </c>
      <c r="S17" s="57"/>
      <c r="T17" s="58" t="s">
        <v>68</v>
      </c>
      <c r="U17" s="61" t="s">
        <v>71</v>
      </c>
      <c r="V17" s="57" t="s">
        <v>77</v>
      </c>
      <c r="W17" s="58" t="s">
        <v>78</v>
      </c>
      <c r="X17" s="64"/>
      <c r="Y17" s="64"/>
      <c r="Z17" s="57" t="s">
        <v>79</v>
      </c>
      <c r="AA17" s="57"/>
      <c r="AB17" s="62"/>
      <c r="AC17" s="57"/>
      <c r="AD17" s="62"/>
      <c r="AE17" s="57"/>
      <c r="AF17" s="61" t="s">
        <v>38</v>
      </c>
      <c r="AG17" s="61" t="s">
        <v>39</v>
      </c>
      <c r="AH17" s="61" t="s">
        <v>40</v>
      </c>
      <c r="AI17" s="61" t="s">
        <v>41</v>
      </c>
      <c r="AJ17" s="61" t="s">
        <v>42</v>
      </c>
      <c r="AK17" s="61" t="s">
        <v>134</v>
      </c>
      <c r="AL17" s="57" t="s">
        <v>85</v>
      </c>
      <c r="AM17" s="57" t="s">
        <v>86</v>
      </c>
    </row>
    <row r="18" spans="1:39" ht="15" customHeight="1">
      <c r="A18" s="57"/>
      <c r="B18" s="57"/>
      <c r="C18" s="57"/>
      <c r="D18" s="65"/>
      <c r="E18" s="66"/>
      <c r="F18" s="57"/>
      <c r="G18" s="57"/>
      <c r="H18" s="57" t="s">
        <v>67</v>
      </c>
      <c r="I18" s="57"/>
      <c r="J18" s="57" t="s">
        <v>68</v>
      </c>
      <c r="K18" s="57" t="s">
        <v>75</v>
      </c>
      <c r="L18" s="57" t="s">
        <v>76</v>
      </c>
      <c r="M18" s="57"/>
      <c r="N18" s="57"/>
      <c r="O18" s="57"/>
      <c r="P18" s="57"/>
      <c r="Q18" s="57"/>
      <c r="R18" s="57"/>
      <c r="S18" s="57"/>
      <c r="T18" s="65"/>
      <c r="U18" s="62"/>
      <c r="V18" s="57"/>
      <c r="W18" s="65"/>
      <c r="X18" s="66"/>
      <c r="Y18" s="66"/>
      <c r="Z18" s="57"/>
      <c r="AA18" s="57"/>
      <c r="AB18" s="62"/>
      <c r="AC18" s="57"/>
      <c r="AD18" s="62"/>
      <c r="AE18" s="57"/>
      <c r="AF18" s="62"/>
      <c r="AG18" s="62"/>
      <c r="AH18" s="62"/>
      <c r="AI18" s="62"/>
      <c r="AJ18" s="62"/>
      <c r="AK18" s="62"/>
      <c r="AL18" s="57"/>
      <c r="AM18" s="57"/>
    </row>
    <row r="19" spans="1:39" ht="97.5" customHeight="1">
      <c r="A19" s="57"/>
      <c r="B19" s="57"/>
      <c r="C19" s="57"/>
      <c r="D19" s="67"/>
      <c r="E19" s="6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67"/>
      <c r="U19" s="63"/>
      <c r="V19" s="57"/>
      <c r="W19" s="67"/>
      <c r="X19" s="68"/>
      <c r="Y19" s="68"/>
      <c r="Z19" s="57"/>
      <c r="AA19" s="57"/>
      <c r="AB19" s="63"/>
      <c r="AC19" s="57"/>
      <c r="AD19" s="63"/>
      <c r="AE19" s="57"/>
      <c r="AF19" s="63"/>
      <c r="AG19" s="63"/>
      <c r="AH19" s="63"/>
      <c r="AI19" s="63"/>
      <c r="AJ19" s="63"/>
      <c r="AK19" s="63"/>
      <c r="AL19" s="57"/>
      <c r="AM19" s="57"/>
    </row>
    <row r="20" spans="1:39" ht="18" customHeight="1">
      <c r="A20" s="4">
        <v>1</v>
      </c>
      <c r="B20" s="4">
        <v>2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  <c r="I20" s="4">
        <v>9</v>
      </c>
      <c r="J20" s="4">
        <v>10</v>
      </c>
      <c r="K20" s="4">
        <v>11</v>
      </c>
      <c r="L20" s="4">
        <v>12</v>
      </c>
      <c r="M20" s="4">
        <v>13</v>
      </c>
      <c r="N20" s="4">
        <v>14</v>
      </c>
      <c r="O20" s="4">
        <v>15</v>
      </c>
      <c r="P20" s="4">
        <v>16</v>
      </c>
      <c r="Q20" s="4">
        <v>17</v>
      </c>
      <c r="R20" s="4">
        <v>15</v>
      </c>
      <c r="S20" s="4">
        <v>16</v>
      </c>
      <c r="T20" s="4">
        <v>17</v>
      </c>
      <c r="U20" s="4">
        <v>18</v>
      </c>
      <c r="V20" s="4">
        <v>19</v>
      </c>
      <c r="W20" s="4">
        <v>20</v>
      </c>
      <c r="X20" s="4">
        <v>21</v>
      </c>
      <c r="Y20" s="4">
        <v>22</v>
      </c>
      <c r="Z20" s="4">
        <v>23</v>
      </c>
      <c r="AA20" s="4">
        <v>24</v>
      </c>
      <c r="AB20" s="4">
        <v>25</v>
      </c>
      <c r="AC20" s="4">
        <v>26</v>
      </c>
      <c r="AD20" s="4">
        <v>30</v>
      </c>
      <c r="AE20" s="4">
        <v>31</v>
      </c>
      <c r="AF20" s="4">
        <v>27</v>
      </c>
      <c r="AG20" s="4">
        <v>28</v>
      </c>
      <c r="AH20" s="4">
        <v>29</v>
      </c>
      <c r="AI20" s="4">
        <v>30</v>
      </c>
      <c r="AJ20" s="4">
        <v>31</v>
      </c>
      <c r="AK20" s="4">
        <v>32</v>
      </c>
      <c r="AL20" s="4">
        <v>33</v>
      </c>
      <c r="AM20" s="4">
        <v>34</v>
      </c>
    </row>
    <row r="21" spans="1:39" ht="4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0</v>
      </c>
      <c r="S21" s="4">
        <v>7</v>
      </c>
      <c r="T21" s="4" t="s">
        <v>53</v>
      </c>
      <c r="U21" s="4" t="s">
        <v>53</v>
      </c>
      <c r="V21" s="4" t="s">
        <v>53</v>
      </c>
      <c r="W21" s="4" t="s">
        <v>53</v>
      </c>
      <c r="X21" s="4" t="s">
        <v>53</v>
      </c>
      <c r="Y21" s="4" t="s">
        <v>53</v>
      </c>
      <c r="Z21" s="4" t="s">
        <v>53</v>
      </c>
      <c r="AA21" s="4" t="s">
        <v>53</v>
      </c>
      <c r="AB21" s="8" t="s">
        <v>131</v>
      </c>
      <c r="AC21" s="4" t="s">
        <v>56</v>
      </c>
      <c r="AD21" s="13">
        <v>100</v>
      </c>
      <c r="AE21" s="2"/>
      <c r="AF21" s="53">
        <v>38719.7</v>
      </c>
      <c r="AG21" s="53">
        <f aca="true" t="shared" si="0" ref="AF21:AK21">SUM(AG32+AG93)</f>
        <v>17666.8</v>
      </c>
      <c r="AH21" s="53">
        <f t="shared" si="0"/>
        <v>18168.8</v>
      </c>
      <c r="AI21" s="53">
        <f t="shared" si="0"/>
        <v>1370</v>
      </c>
      <c r="AJ21" s="53">
        <f t="shared" si="0"/>
        <v>3600</v>
      </c>
      <c r="AK21" s="53">
        <f t="shared" si="0"/>
        <v>3550</v>
      </c>
      <c r="AL21" s="53">
        <f>SUM(AF21:AK21)</f>
        <v>83075.3</v>
      </c>
      <c r="AM21" s="10">
        <v>2019</v>
      </c>
    </row>
    <row r="22" spans="1:44" ht="45" customHeight="1" hidden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8"/>
      <c r="AC22" s="4"/>
      <c r="AD22" s="2"/>
      <c r="AE22" s="2" t="e">
        <f>AE32+#REF!+AE93</f>
        <v>#REF!</v>
      </c>
      <c r="AF22" s="2" t="e">
        <f>AF32+#REF!+AF93</f>
        <v>#REF!</v>
      </c>
      <c r="AG22" s="2" t="e">
        <f>AG32+#REF!+AG93</f>
        <v>#REF!</v>
      </c>
      <c r="AH22" s="2" t="e">
        <f>AH32+#REF!+AH93</f>
        <v>#REF!</v>
      </c>
      <c r="AI22" s="2" t="e">
        <f>AI32+#REF!+AI93</f>
        <v>#REF!</v>
      </c>
      <c r="AJ22" s="2" t="e">
        <f>AJ32+#REF!+AJ93</f>
        <v>#REF!</v>
      </c>
      <c r="AK22" s="2" t="e">
        <f>AK32+#REF!+AK93</f>
        <v>#REF!</v>
      </c>
      <c r="AL22" s="2" t="e">
        <f>AF22+AG22+AH22+AI22+AJ22+AK22</f>
        <v>#REF!</v>
      </c>
      <c r="AM22" s="10"/>
      <c r="AN22" s="69" t="s">
        <v>36</v>
      </c>
      <c r="AO22" s="70"/>
      <c r="AP22" s="70"/>
      <c r="AQ22" s="70"/>
      <c r="AR22" s="70"/>
    </row>
    <row r="23" spans="1:39" ht="4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9" t="s">
        <v>61</v>
      </c>
      <c r="S23" s="9" t="s">
        <v>62</v>
      </c>
      <c r="T23" s="9" t="s">
        <v>61</v>
      </c>
      <c r="U23" s="9" t="s">
        <v>65</v>
      </c>
      <c r="V23" s="9" t="s">
        <v>61</v>
      </c>
      <c r="W23" s="9" t="s">
        <v>61</v>
      </c>
      <c r="X23" s="9" t="s">
        <v>61</v>
      </c>
      <c r="Y23" s="9" t="s">
        <v>61</v>
      </c>
      <c r="Z23" s="9" t="s">
        <v>61</v>
      </c>
      <c r="AA23" s="9" t="s">
        <v>61</v>
      </c>
      <c r="AB23" s="8" t="s">
        <v>43</v>
      </c>
      <c r="AC23" s="4" t="s">
        <v>45</v>
      </c>
      <c r="AD23" s="2" t="s">
        <v>53</v>
      </c>
      <c r="AE23" s="2" t="s">
        <v>53</v>
      </c>
      <c r="AF23" s="2" t="s">
        <v>53</v>
      </c>
      <c r="AG23" s="2" t="s">
        <v>53</v>
      </c>
      <c r="AH23" s="2" t="s">
        <v>53</v>
      </c>
      <c r="AI23" s="2" t="s">
        <v>53</v>
      </c>
      <c r="AJ23" s="2" t="s">
        <v>53</v>
      </c>
      <c r="AK23" s="2" t="s">
        <v>53</v>
      </c>
      <c r="AL23" s="2" t="s">
        <v>53</v>
      </c>
      <c r="AM23" s="2" t="s">
        <v>53</v>
      </c>
    </row>
    <row r="24" spans="1:39" ht="70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9" t="s">
        <v>61</v>
      </c>
      <c r="S24" s="9" t="s">
        <v>62</v>
      </c>
      <c r="T24" s="9" t="s">
        <v>61</v>
      </c>
      <c r="U24" s="9" t="s">
        <v>65</v>
      </c>
      <c r="V24" s="9" t="s">
        <v>61</v>
      </c>
      <c r="W24" s="9" t="s">
        <v>61</v>
      </c>
      <c r="X24" s="9" t="s">
        <v>61</v>
      </c>
      <c r="Y24" s="9" t="s">
        <v>61</v>
      </c>
      <c r="Z24" s="9" t="s">
        <v>61</v>
      </c>
      <c r="AA24" s="9" t="s">
        <v>65</v>
      </c>
      <c r="AB24" s="8" t="s">
        <v>44</v>
      </c>
      <c r="AC24" s="4" t="s">
        <v>48</v>
      </c>
      <c r="AD24" s="2" t="s">
        <v>53</v>
      </c>
      <c r="AE24" s="2">
        <v>5.3</v>
      </c>
      <c r="AF24" s="2">
        <v>5.4</v>
      </c>
      <c r="AG24" s="2">
        <v>5.5</v>
      </c>
      <c r="AH24" s="2">
        <v>5.6</v>
      </c>
      <c r="AI24" s="2">
        <v>5.7</v>
      </c>
      <c r="AJ24" s="2">
        <v>5.8</v>
      </c>
      <c r="AK24" s="2">
        <v>5.9</v>
      </c>
      <c r="AL24" s="2">
        <f>AK24</f>
        <v>5.9</v>
      </c>
      <c r="AM24" s="10">
        <v>2019</v>
      </c>
    </row>
    <row r="25" spans="1:39" ht="57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9" t="s">
        <v>61</v>
      </c>
      <c r="S25" s="9" t="s">
        <v>62</v>
      </c>
      <c r="T25" s="9" t="s">
        <v>61</v>
      </c>
      <c r="U25" s="9" t="s">
        <v>65</v>
      </c>
      <c r="V25" s="9" t="s">
        <v>61</v>
      </c>
      <c r="W25" s="9" t="s">
        <v>61</v>
      </c>
      <c r="X25" s="9" t="s">
        <v>61</v>
      </c>
      <c r="Y25" s="9" t="s">
        <v>61</v>
      </c>
      <c r="Z25" s="9" t="s">
        <v>61</v>
      </c>
      <c r="AA25" s="9" t="s">
        <v>60</v>
      </c>
      <c r="AB25" s="8" t="s">
        <v>95</v>
      </c>
      <c r="AC25" s="4" t="s">
        <v>46</v>
      </c>
      <c r="AD25" s="2" t="s">
        <v>53</v>
      </c>
      <c r="AE25" s="1">
        <v>0.6</v>
      </c>
      <c r="AF25" s="1">
        <v>0.68</v>
      </c>
      <c r="AG25" s="1">
        <f>-AH2</f>
        <v>0</v>
      </c>
      <c r="AH25" s="1"/>
      <c r="AI25" s="1"/>
      <c r="AJ25" s="1"/>
      <c r="AK25" s="1"/>
      <c r="AL25" s="1">
        <v>0.68</v>
      </c>
      <c r="AM25" s="10">
        <v>2014</v>
      </c>
    </row>
    <row r="26" spans="1:39" ht="7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9" t="s">
        <v>61</v>
      </c>
      <c r="S26" s="9" t="s">
        <v>62</v>
      </c>
      <c r="T26" s="9" t="s">
        <v>61</v>
      </c>
      <c r="U26" s="9" t="s">
        <v>65</v>
      </c>
      <c r="V26" s="9" t="s">
        <v>61</v>
      </c>
      <c r="W26" s="9" t="s">
        <v>61</v>
      </c>
      <c r="X26" s="9" t="s">
        <v>61</v>
      </c>
      <c r="Y26" s="9" t="s">
        <v>61</v>
      </c>
      <c r="Z26" s="9" t="s">
        <v>61</v>
      </c>
      <c r="AA26" s="9" t="s">
        <v>64</v>
      </c>
      <c r="AB26" s="8" t="s">
        <v>96</v>
      </c>
      <c r="AC26" s="4" t="s">
        <v>32</v>
      </c>
      <c r="AD26" s="2" t="s">
        <v>53</v>
      </c>
      <c r="AE26" s="1">
        <v>20</v>
      </c>
      <c r="AF26" s="1">
        <v>20</v>
      </c>
      <c r="AG26" s="1"/>
      <c r="AH26" s="1"/>
      <c r="AI26" s="1"/>
      <c r="AJ26" s="1" t="s">
        <v>45</v>
      </c>
      <c r="AK26" s="1" t="s">
        <v>45</v>
      </c>
      <c r="AL26" s="1">
        <v>40</v>
      </c>
      <c r="AM26" s="10">
        <v>2014</v>
      </c>
    </row>
    <row r="27" spans="1:39" ht="60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9" t="s">
        <v>61</v>
      </c>
      <c r="S27" s="9" t="s">
        <v>62</v>
      </c>
      <c r="T27" s="9" t="s">
        <v>61</v>
      </c>
      <c r="U27" s="9" t="s">
        <v>65</v>
      </c>
      <c r="V27" s="9" t="s">
        <v>61</v>
      </c>
      <c r="W27" s="9" t="s">
        <v>61</v>
      </c>
      <c r="X27" s="9" t="s">
        <v>61</v>
      </c>
      <c r="Y27" s="9" t="s">
        <v>61</v>
      </c>
      <c r="Z27" s="9" t="s">
        <v>61</v>
      </c>
      <c r="AA27" s="9" t="s">
        <v>59</v>
      </c>
      <c r="AB27" s="8" t="s">
        <v>97</v>
      </c>
      <c r="AC27" s="4" t="s">
        <v>46</v>
      </c>
      <c r="AD27" s="2" t="s">
        <v>53</v>
      </c>
      <c r="AE27" s="1">
        <v>0.6</v>
      </c>
      <c r="AF27" s="1">
        <v>0.68</v>
      </c>
      <c r="AG27" s="1" t="s">
        <v>45</v>
      </c>
      <c r="AH27" s="1" t="s">
        <v>45</v>
      </c>
      <c r="AI27" s="1" t="s">
        <v>45</v>
      </c>
      <c r="AJ27" s="1" t="s">
        <v>45</v>
      </c>
      <c r="AK27" s="1" t="s">
        <v>45</v>
      </c>
      <c r="AL27" s="1">
        <v>0.68</v>
      </c>
      <c r="AM27" s="10">
        <v>2014</v>
      </c>
    </row>
    <row r="28" spans="1:39" ht="6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9" t="s">
        <v>61</v>
      </c>
      <c r="S28" s="9" t="s">
        <v>62</v>
      </c>
      <c r="T28" s="9" t="s">
        <v>61</v>
      </c>
      <c r="U28" s="9" t="s">
        <v>65</v>
      </c>
      <c r="V28" s="9" t="s">
        <v>61</v>
      </c>
      <c r="W28" s="9" t="s">
        <v>61</v>
      </c>
      <c r="X28" s="9" t="s">
        <v>61</v>
      </c>
      <c r="Y28" s="9" t="s">
        <v>61</v>
      </c>
      <c r="Z28" s="9" t="s">
        <v>61</v>
      </c>
      <c r="AA28" s="9" t="s">
        <v>63</v>
      </c>
      <c r="AB28" s="8" t="s">
        <v>98</v>
      </c>
      <c r="AC28" s="4" t="s">
        <v>66</v>
      </c>
      <c r="AD28" s="2" t="s">
        <v>53</v>
      </c>
      <c r="AE28" s="1">
        <v>200</v>
      </c>
      <c r="AF28" s="1">
        <v>300</v>
      </c>
      <c r="AG28" s="1"/>
      <c r="AH28" s="1"/>
      <c r="AI28" s="1" t="s">
        <v>45</v>
      </c>
      <c r="AJ28" s="1" t="s">
        <v>45</v>
      </c>
      <c r="AK28" s="1" t="s">
        <v>45</v>
      </c>
      <c r="AL28" s="1">
        <v>300</v>
      </c>
      <c r="AM28" s="10">
        <v>2019</v>
      </c>
    </row>
    <row r="29" spans="1:39" ht="48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0</v>
      </c>
      <c r="S29" s="4">
        <v>7</v>
      </c>
      <c r="T29" s="9" t="s">
        <v>61</v>
      </c>
      <c r="U29" s="9" t="s">
        <v>65</v>
      </c>
      <c r="V29" s="9" t="s">
        <v>61</v>
      </c>
      <c r="W29" s="9" t="s">
        <v>61</v>
      </c>
      <c r="X29" s="9" t="s">
        <v>61</v>
      </c>
      <c r="Y29" s="9" t="s">
        <v>61</v>
      </c>
      <c r="Z29" s="9" t="s">
        <v>61</v>
      </c>
      <c r="AA29" s="9" t="s">
        <v>58</v>
      </c>
      <c r="AB29" s="8" t="s">
        <v>99</v>
      </c>
      <c r="AC29" s="4" t="s">
        <v>30</v>
      </c>
      <c r="AD29" s="2" t="s">
        <v>53</v>
      </c>
      <c r="AE29" s="3">
        <v>0.26</v>
      </c>
      <c r="AF29" s="3">
        <v>0.27</v>
      </c>
      <c r="AG29" s="3">
        <v>0.28</v>
      </c>
      <c r="AH29" s="3">
        <v>0.29</v>
      </c>
      <c r="AI29" s="3">
        <v>0.3</v>
      </c>
      <c r="AJ29" s="3">
        <v>0.31</v>
      </c>
      <c r="AK29" s="3">
        <v>0.32</v>
      </c>
      <c r="AL29" s="3">
        <v>2.03</v>
      </c>
      <c r="AM29" s="10">
        <v>2019</v>
      </c>
    </row>
    <row r="30" spans="1:39" ht="53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9" t="s">
        <v>61</v>
      </c>
      <c r="U30" s="9" t="s">
        <v>65</v>
      </c>
      <c r="V30" s="9" t="s">
        <v>61</v>
      </c>
      <c r="W30" s="9" t="s">
        <v>61</v>
      </c>
      <c r="X30" s="9" t="s">
        <v>61</v>
      </c>
      <c r="Y30" s="9" t="s">
        <v>61</v>
      </c>
      <c r="Z30" s="9" t="s">
        <v>61</v>
      </c>
      <c r="AA30" s="9" t="s">
        <v>62</v>
      </c>
      <c r="AB30" s="8" t="s">
        <v>100</v>
      </c>
      <c r="AC30" s="4" t="s">
        <v>47</v>
      </c>
      <c r="AD30" s="2" t="s">
        <v>53</v>
      </c>
      <c r="AE30" s="2">
        <v>15</v>
      </c>
      <c r="AF30" s="2">
        <v>16</v>
      </c>
      <c r="AG30" s="2">
        <v>16</v>
      </c>
      <c r="AH30" s="2">
        <v>16</v>
      </c>
      <c r="AI30" s="2">
        <v>16</v>
      </c>
      <c r="AJ30" s="2">
        <v>16</v>
      </c>
      <c r="AK30" s="2">
        <v>16</v>
      </c>
      <c r="AL30" s="2">
        <v>16</v>
      </c>
      <c r="AM30" s="10">
        <v>2019</v>
      </c>
    </row>
    <row r="31" spans="1:39" ht="5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9" t="s">
        <v>61</v>
      </c>
      <c r="S31" s="9" t="s">
        <v>62</v>
      </c>
      <c r="T31" s="9" t="s">
        <v>61</v>
      </c>
      <c r="U31" s="9" t="s">
        <v>65</v>
      </c>
      <c r="V31" s="9" t="s">
        <v>61</v>
      </c>
      <c r="W31" s="9" t="s">
        <v>61</v>
      </c>
      <c r="X31" s="9" t="s">
        <v>61</v>
      </c>
      <c r="Y31" s="9" t="s">
        <v>61</v>
      </c>
      <c r="Z31" s="9" t="s">
        <v>61</v>
      </c>
      <c r="AA31" s="9" t="s">
        <v>92</v>
      </c>
      <c r="AB31" s="8" t="s">
        <v>101</v>
      </c>
      <c r="AC31" s="4" t="s">
        <v>49</v>
      </c>
      <c r="AD31" s="2" t="s">
        <v>53</v>
      </c>
      <c r="AE31" s="2">
        <v>25</v>
      </c>
      <c r="AF31" s="2">
        <v>24</v>
      </c>
      <c r="AG31" s="2">
        <v>23</v>
      </c>
      <c r="AH31" s="2">
        <v>22</v>
      </c>
      <c r="AI31" s="2">
        <v>21</v>
      </c>
      <c r="AJ31" s="2">
        <v>20</v>
      </c>
      <c r="AK31" s="2">
        <v>20</v>
      </c>
      <c r="AL31" s="2">
        <v>20</v>
      </c>
      <c r="AM31" s="10">
        <v>2019</v>
      </c>
    </row>
    <row r="32" spans="1:39" ht="6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9" t="s">
        <v>61</v>
      </c>
      <c r="S32" s="9" t="s">
        <v>62</v>
      </c>
      <c r="T32" s="9" t="s">
        <v>65</v>
      </c>
      <c r="U32" s="9" t="s">
        <v>61</v>
      </c>
      <c r="V32" s="9" t="s">
        <v>61</v>
      </c>
      <c r="W32" s="9" t="s">
        <v>61</v>
      </c>
      <c r="X32" s="9" t="s">
        <v>61</v>
      </c>
      <c r="Y32" s="9" t="s">
        <v>61</v>
      </c>
      <c r="Z32" s="9" t="s">
        <v>61</v>
      </c>
      <c r="AA32" s="9" t="s">
        <v>61</v>
      </c>
      <c r="AB32" s="18" t="s">
        <v>16</v>
      </c>
      <c r="AC32" s="22" t="s">
        <v>56</v>
      </c>
      <c r="AD32" s="23" t="s">
        <v>45</v>
      </c>
      <c r="AE32" s="24">
        <v>59239.03</v>
      </c>
      <c r="AF32" s="54">
        <v>38431.3</v>
      </c>
      <c r="AG32" s="54">
        <f>SUM(AG52+AG67+AG86)</f>
        <v>17616.8</v>
      </c>
      <c r="AH32" s="54">
        <f>SUM(AH52+AH67+AH86)</f>
        <v>18168.8</v>
      </c>
      <c r="AI32" s="54">
        <f>SUM(AI52+AI67+AI86)</f>
        <v>1320</v>
      </c>
      <c r="AJ32" s="54">
        <f>SUM(AJ52+AJ67+AJ86)</f>
        <v>3550</v>
      </c>
      <c r="AK32" s="54">
        <f>SUM(AK67)</f>
        <v>3500</v>
      </c>
      <c r="AL32" s="54">
        <f>SUM(AF32:AK32)</f>
        <v>82586.90000000001</v>
      </c>
      <c r="AM32" s="25">
        <v>2019</v>
      </c>
    </row>
    <row r="33" spans="1:39" ht="7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9" t="s">
        <v>61</v>
      </c>
      <c r="S33" s="9" t="s">
        <v>62</v>
      </c>
      <c r="T33" s="9" t="s">
        <v>65</v>
      </c>
      <c r="U33" s="9" t="s">
        <v>61</v>
      </c>
      <c r="V33" s="9" t="s">
        <v>65</v>
      </c>
      <c r="W33" s="9" t="s">
        <v>61</v>
      </c>
      <c r="X33" s="9" t="s">
        <v>61</v>
      </c>
      <c r="Y33" s="9" t="s">
        <v>61</v>
      </c>
      <c r="Z33" s="9" t="s">
        <v>61</v>
      </c>
      <c r="AA33" s="9" t="s">
        <v>61</v>
      </c>
      <c r="AB33" s="19" t="s">
        <v>17</v>
      </c>
      <c r="AC33" s="4" t="s">
        <v>56</v>
      </c>
      <c r="AD33" s="13"/>
      <c r="AE33" s="31">
        <v>15500</v>
      </c>
      <c r="AF33" s="32">
        <v>24268.5</v>
      </c>
      <c r="AG33" s="32" t="s">
        <v>45</v>
      </c>
      <c r="AH33" s="32" t="s">
        <v>45</v>
      </c>
      <c r="AI33" s="32" t="s">
        <v>45</v>
      </c>
      <c r="AJ33" s="32"/>
      <c r="AK33" s="32"/>
      <c r="AL33" s="32">
        <f>SUM(AF33)</f>
        <v>24268.5</v>
      </c>
      <c r="AM33" s="10">
        <v>2014</v>
      </c>
    </row>
    <row r="34" spans="1:39" ht="66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9" t="s">
        <v>61</v>
      </c>
      <c r="S34" s="9" t="s">
        <v>62</v>
      </c>
      <c r="T34" s="9" t="s">
        <v>65</v>
      </c>
      <c r="U34" s="9" t="s">
        <v>61</v>
      </c>
      <c r="V34" s="9" t="s">
        <v>65</v>
      </c>
      <c r="W34" s="9" t="s">
        <v>61</v>
      </c>
      <c r="X34" s="9" t="s">
        <v>61</v>
      </c>
      <c r="Y34" s="9" t="s">
        <v>61</v>
      </c>
      <c r="Z34" s="9" t="s">
        <v>61</v>
      </c>
      <c r="AA34" s="9" t="s">
        <v>65</v>
      </c>
      <c r="AB34" s="20" t="s">
        <v>18</v>
      </c>
      <c r="AC34" s="4" t="s">
        <v>46</v>
      </c>
      <c r="AD34" s="2" t="s">
        <v>53</v>
      </c>
      <c r="AE34" s="1">
        <v>0.6</v>
      </c>
      <c r="AF34" s="1">
        <v>0.68</v>
      </c>
      <c r="AG34" s="1" t="s">
        <v>45</v>
      </c>
      <c r="AH34" s="1" t="s">
        <v>45</v>
      </c>
      <c r="AI34" s="1" t="s">
        <v>45</v>
      </c>
      <c r="AJ34" s="1" t="s">
        <v>45</v>
      </c>
      <c r="AK34" s="1" t="s">
        <v>45</v>
      </c>
      <c r="AL34" s="1"/>
      <c r="AM34" s="10">
        <v>2019</v>
      </c>
    </row>
    <row r="35" spans="1:39" ht="9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9" t="s">
        <v>61</v>
      </c>
      <c r="S35" s="9" t="s">
        <v>62</v>
      </c>
      <c r="T35" s="9" t="s">
        <v>65</v>
      </c>
      <c r="U35" s="9" t="s">
        <v>61</v>
      </c>
      <c r="V35" s="9" t="s">
        <v>65</v>
      </c>
      <c r="W35" s="9" t="s">
        <v>61</v>
      </c>
      <c r="X35" s="9" t="s">
        <v>61</v>
      </c>
      <c r="Y35" s="9" t="s">
        <v>61</v>
      </c>
      <c r="Z35" s="9" t="s">
        <v>61</v>
      </c>
      <c r="AA35" s="9" t="s">
        <v>60</v>
      </c>
      <c r="AB35" s="20" t="s">
        <v>15</v>
      </c>
      <c r="AC35" s="4" t="s">
        <v>32</v>
      </c>
      <c r="AD35" s="2" t="s">
        <v>53</v>
      </c>
      <c r="AE35" s="1" t="s">
        <v>45</v>
      </c>
      <c r="AF35" s="1" t="s">
        <v>45</v>
      </c>
      <c r="AG35" s="1" t="s">
        <v>45</v>
      </c>
      <c r="AH35" s="1" t="s">
        <v>45</v>
      </c>
      <c r="AI35" s="1" t="s">
        <v>45</v>
      </c>
      <c r="AJ35" s="1" t="s">
        <v>45</v>
      </c>
      <c r="AK35" s="1" t="s">
        <v>45</v>
      </c>
      <c r="AL35" s="1" t="s">
        <v>45</v>
      </c>
      <c r="AM35" s="10">
        <v>2019</v>
      </c>
    </row>
    <row r="36" spans="1:39" ht="8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9" t="s">
        <v>61</v>
      </c>
      <c r="S36" s="9" t="s">
        <v>62</v>
      </c>
      <c r="T36" s="9" t="s">
        <v>65</v>
      </c>
      <c r="U36" s="9" t="s">
        <v>61</v>
      </c>
      <c r="V36" s="9" t="s">
        <v>65</v>
      </c>
      <c r="W36" s="9" t="s">
        <v>61</v>
      </c>
      <c r="X36" s="9" t="s">
        <v>61</v>
      </c>
      <c r="Y36" s="9" t="s">
        <v>65</v>
      </c>
      <c r="Z36" s="9" t="s">
        <v>61</v>
      </c>
      <c r="AA36" s="9" t="s">
        <v>61</v>
      </c>
      <c r="AB36" s="44" t="s">
        <v>102</v>
      </c>
      <c r="AC36" s="45" t="s">
        <v>56</v>
      </c>
      <c r="AD36" s="46" t="s">
        <v>53</v>
      </c>
      <c r="AE36" s="46">
        <v>15500</v>
      </c>
      <c r="AF36" s="50">
        <v>24268.5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f>SUM(AF36)</f>
        <v>24268.5</v>
      </c>
      <c r="AM36" s="48">
        <v>2014</v>
      </c>
    </row>
    <row r="37" spans="1:39" ht="29.25" customHeight="1">
      <c r="A37" s="4">
        <v>6</v>
      </c>
      <c r="B37" s="4">
        <v>0</v>
      </c>
      <c r="C37" s="4">
        <v>0</v>
      </c>
      <c r="D37" s="4">
        <v>0</v>
      </c>
      <c r="E37" s="4">
        <v>4</v>
      </c>
      <c r="F37" s="4">
        <v>0</v>
      </c>
      <c r="G37" s="4">
        <v>9</v>
      </c>
      <c r="H37" s="4">
        <v>0</v>
      </c>
      <c r="I37" s="4">
        <v>7</v>
      </c>
      <c r="J37" s="4">
        <v>1</v>
      </c>
      <c r="K37" s="4">
        <v>6</v>
      </c>
      <c r="L37" s="4">
        <v>0</v>
      </c>
      <c r="M37" s="4">
        <v>0</v>
      </c>
      <c r="N37" s="4">
        <v>1</v>
      </c>
      <c r="O37" s="4"/>
      <c r="P37" s="4"/>
      <c r="Q37" s="4"/>
      <c r="R37" s="4">
        <v>0</v>
      </c>
      <c r="S37" s="4">
        <v>7</v>
      </c>
      <c r="T37" s="9" t="s">
        <v>65</v>
      </c>
      <c r="U37" s="9" t="s">
        <v>61</v>
      </c>
      <c r="V37" s="9" t="s">
        <v>65</v>
      </c>
      <c r="W37" s="9" t="s">
        <v>61</v>
      </c>
      <c r="X37" s="9" t="s">
        <v>61</v>
      </c>
      <c r="Y37" s="9" t="s">
        <v>65</v>
      </c>
      <c r="Z37" s="9" t="s">
        <v>61</v>
      </c>
      <c r="AA37" s="9" t="s">
        <v>61</v>
      </c>
      <c r="AB37" s="17" t="s">
        <v>103</v>
      </c>
      <c r="AC37" s="4" t="s">
        <v>56</v>
      </c>
      <c r="AD37" s="2" t="s">
        <v>53</v>
      </c>
      <c r="AE37" s="2">
        <v>15500</v>
      </c>
      <c r="AF37" s="49">
        <v>2936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f>AF37+AG37+AH37+AI37+AJ37+AK37</f>
        <v>2936</v>
      </c>
      <c r="AM37" s="10">
        <v>2014</v>
      </c>
    </row>
    <row r="38" spans="1:39" ht="24" customHeight="1">
      <c r="A38" s="4">
        <v>6</v>
      </c>
      <c r="B38" s="4">
        <v>0</v>
      </c>
      <c r="C38" s="4">
        <v>0</v>
      </c>
      <c r="D38" s="4">
        <v>0</v>
      </c>
      <c r="E38" s="4">
        <v>4</v>
      </c>
      <c r="F38" s="4">
        <v>0</v>
      </c>
      <c r="G38" s="4">
        <v>9</v>
      </c>
      <c r="H38" s="4">
        <v>0</v>
      </c>
      <c r="I38" s="4">
        <v>7</v>
      </c>
      <c r="J38" s="4">
        <v>1</v>
      </c>
      <c r="K38" s="4">
        <v>6</v>
      </c>
      <c r="L38" s="4">
        <v>2</v>
      </c>
      <c r="M38" s="4">
        <v>6</v>
      </c>
      <c r="N38" s="4">
        <v>0</v>
      </c>
      <c r="O38" s="4"/>
      <c r="P38" s="4"/>
      <c r="Q38" s="4"/>
      <c r="R38" s="4">
        <v>0</v>
      </c>
      <c r="S38" s="4">
        <v>7</v>
      </c>
      <c r="T38" s="9" t="s">
        <v>65</v>
      </c>
      <c r="U38" s="9" t="s">
        <v>61</v>
      </c>
      <c r="V38" s="9" t="s">
        <v>65</v>
      </c>
      <c r="W38" s="9" t="s">
        <v>61</v>
      </c>
      <c r="X38" s="9" t="s">
        <v>61</v>
      </c>
      <c r="Y38" s="9" t="s">
        <v>65</v>
      </c>
      <c r="Z38" s="9" t="s">
        <v>61</v>
      </c>
      <c r="AA38" s="9" t="s">
        <v>61</v>
      </c>
      <c r="AB38" s="17" t="s">
        <v>104</v>
      </c>
      <c r="AC38" s="4" t="s">
        <v>56</v>
      </c>
      <c r="AD38" s="2"/>
      <c r="AE38" s="2"/>
      <c r="AF38" s="49">
        <v>21332.5</v>
      </c>
      <c r="AG38" s="49"/>
      <c r="AH38" s="49"/>
      <c r="AI38" s="49"/>
      <c r="AJ38" s="49"/>
      <c r="AK38" s="49"/>
      <c r="AL38" s="49">
        <f>SUM(AF38:AK38)</f>
        <v>21332.5</v>
      </c>
      <c r="AM38" s="10">
        <v>2014</v>
      </c>
    </row>
    <row r="39" spans="1:39" ht="7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9" t="s">
        <v>61</v>
      </c>
      <c r="S39" s="9" t="s">
        <v>62</v>
      </c>
      <c r="T39" s="9" t="s">
        <v>65</v>
      </c>
      <c r="U39" s="9" t="s">
        <v>61</v>
      </c>
      <c r="V39" s="9" t="s">
        <v>65</v>
      </c>
      <c r="W39" s="9" t="s">
        <v>61</v>
      </c>
      <c r="X39" s="9" t="s">
        <v>61</v>
      </c>
      <c r="Y39" s="9" t="s">
        <v>65</v>
      </c>
      <c r="Z39" s="9" t="s">
        <v>61</v>
      </c>
      <c r="AA39" s="9" t="s">
        <v>65</v>
      </c>
      <c r="AB39" s="20" t="s">
        <v>18</v>
      </c>
      <c r="AC39" s="4" t="s">
        <v>46</v>
      </c>
      <c r="AD39" s="2" t="s">
        <v>53</v>
      </c>
      <c r="AE39" s="1">
        <v>0.6</v>
      </c>
      <c r="AF39" s="1">
        <v>0.68</v>
      </c>
      <c r="AG39" s="1" t="s">
        <v>45</v>
      </c>
      <c r="AH39" s="1" t="s">
        <v>45</v>
      </c>
      <c r="AI39" s="1" t="s">
        <v>45</v>
      </c>
      <c r="AJ39" s="1" t="s">
        <v>45</v>
      </c>
      <c r="AK39" s="1" t="s">
        <v>45</v>
      </c>
      <c r="AL39" s="1"/>
      <c r="AM39" s="10">
        <v>2019</v>
      </c>
    </row>
    <row r="40" spans="1:39" ht="84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9" t="s">
        <v>61</v>
      </c>
      <c r="S40" s="9" t="s">
        <v>62</v>
      </c>
      <c r="T40" s="9" t="s">
        <v>65</v>
      </c>
      <c r="U40" s="9" t="s">
        <v>61</v>
      </c>
      <c r="V40" s="9" t="s">
        <v>65</v>
      </c>
      <c r="W40" s="9" t="s">
        <v>61</v>
      </c>
      <c r="X40" s="9" t="s">
        <v>61</v>
      </c>
      <c r="Y40" s="9" t="s">
        <v>65</v>
      </c>
      <c r="Z40" s="9" t="s">
        <v>61</v>
      </c>
      <c r="AA40" s="9" t="s">
        <v>60</v>
      </c>
      <c r="AB40" s="20" t="s">
        <v>15</v>
      </c>
      <c r="AC40" s="4" t="s">
        <v>32</v>
      </c>
      <c r="AD40" s="2" t="s">
        <v>53</v>
      </c>
      <c r="AE40" s="1" t="s">
        <v>45</v>
      </c>
      <c r="AF40" s="1" t="s">
        <v>45</v>
      </c>
      <c r="AG40" s="1" t="s">
        <v>45</v>
      </c>
      <c r="AH40" s="1" t="s">
        <v>45</v>
      </c>
      <c r="AI40" s="1" t="s">
        <v>45</v>
      </c>
      <c r="AJ40" s="1" t="s">
        <v>45</v>
      </c>
      <c r="AK40" s="1" t="s">
        <v>45</v>
      </c>
      <c r="AL40" s="1" t="s">
        <v>45</v>
      </c>
      <c r="AM40" s="10">
        <v>2019</v>
      </c>
    </row>
    <row r="41" spans="1:39" ht="77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9" t="s">
        <v>61</v>
      </c>
      <c r="S41" s="9" t="s">
        <v>62</v>
      </c>
      <c r="T41" s="9" t="s">
        <v>65</v>
      </c>
      <c r="U41" s="9" t="s">
        <v>61</v>
      </c>
      <c r="V41" s="9" t="s">
        <v>60</v>
      </c>
      <c r="W41" s="9" t="s">
        <v>61</v>
      </c>
      <c r="X41" s="9" t="s">
        <v>61</v>
      </c>
      <c r="Y41" s="9" t="s">
        <v>61</v>
      </c>
      <c r="Z41" s="9" t="s">
        <v>61</v>
      </c>
      <c r="AA41" s="9" t="s">
        <v>61</v>
      </c>
      <c r="AB41" s="19" t="s">
        <v>19</v>
      </c>
      <c r="AC41" s="4" t="s">
        <v>56</v>
      </c>
      <c r="AD41" s="34" t="s">
        <v>45</v>
      </c>
      <c r="AE41" s="31" t="s">
        <v>45</v>
      </c>
      <c r="AF41" s="31" t="s">
        <v>45</v>
      </c>
      <c r="AG41" s="31" t="s">
        <v>45</v>
      </c>
      <c r="AH41" s="31" t="s">
        <v>45</v>
      </c>
      <c r="AI41" s="31" t="s">
        <v>45</v>
      </c>
      <c r="AJ41" s="31" t="s">
        <v>45</v>
      </c>
      <c r="AK41" s="31" t="s">
        <v>45</v>
      </c>
      <c r="AL41" s="31" t="s">
        <v>45</v>
      </c>
      <c r="AM41" s="35">
        <v>2019</v>
      </c>
    </row>
    <row r="42" spans="1:39" ht="7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9" t="s">
        <v>61</v>
      </c>
      <c r="S42" s="9" t="s">
        <v>62</v>
      </c>
      <c r="T42" s="9" t="s">
        <v>65</v>
      </c>
      <c r="U42" s="9" t="s">
        <v>61</v>
      </c>
      <c r="V42" s="9" t="s">
        <v>60</v>
      </c>
      <c r="W42" s="9" t="s">
        <v>61</v>
      </c>
      <c r="X42" s="9" t="s">
        <v>61</v>
      </c>
      <c r="Y42" s="9" t="s">
        <v>61</v>
      </c>
      <c r="Z42" s="9" t="s">
        <v>61</v>
      </c>
      <c r="AA42" s="9" t="s">
        <v>65</v>
      </c>
      <c r="AB42" s="33" t="s">
        <v>128</v>
      </c>
      <c r="AC42" s="4" t="s">
        <v>46</v>
      </c>
      <c r="AD42" s="2" t="s">
        <v>53</v>
      </c>
      <c r="AE42" s="1"/>
      <c r="AF42" s="1">
        <v>0.68</v>
      </c>
      <c r="AG42" s="1" t="s">
        <v>45</v>
      </c>
      <c r="AH42" s="1" t="s">
        <v>45</v>
      </c>
      <c r="AI42" s="1" t="s">
        <v>45</v>
      </c>
      <c r="AJ42" s="1" t="s">
        <v>45</v>
      </c>
      <c r="AK42" s="1" t="s">
        <v>45</v>
      </c>
      <c r="AL42" s="1">
        <v>0.68</v>
      </c>
      <c r="AM42" s="10">
        <v>2019</v>
      </c>
    </row>
    <row r="43" spans="1:39" ht="7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9" t="s">
        <v>61</v>
      </c>
      <c r="S43" s="9" t="s">
        <v>62</v>
      </c>
      <c r="T43" s="9" t="s">
        <v>65</v>
      </c>
      <c r="U43" s="9" t="s">
        <v>61</v>
      </c>
      <c r="V43" s="9" t="s">
        <v>60</v>
      </c>
      <c r="W43" s="9" t="s">
        <v>61</v>
      </c>
      <c r="X43" s="9" t="s">
        <v>61</v>
      </c>
      <c r="Y43" s="9" t="s">
        <v>65</v>
      </c>
      <c r="Z43" s="9" t="s">
        <v>61</v>
      </c>
      <c r="AA43" s="9" t="s">
        <v>61</v>
      </c>
      <c r="AB43" s="33" t="s">
        <v>105</v>
      </c>
      <c r="AC43" s="4" t="s">
        <v>56</v>
      </c>
      <c r="AD43" s="13" t="s">
        <v>45</v>
      </c>
      <c r="AE43" s="2" t="s">
        <v>45</v>
      </c>
      <c r="AF43" s="2" t="s">
        <v>45</v>
      </c>
      <c r="AG43" s="2" t="s">
        <v>45</v>
      </c>
      <c r="AH43" s="2" t="s">
        <v>45</v>
      </c>
      <c r="AI43" s="2" t="s">
        <v>45</v>
      </c>
      <c r="AJ43" s="2" t="s">
        <v>45</v>
      </c>
      <c r="AK43" s="2" t="s">
        <v>45</v>
      </c>
      <c r="AL43" s="2" t="s">
        <v>45</v>
      </c>
      <c r="AM43" s="10">
        <v>2019</v>
      </c>
    </row>
    <row r="44" spans="1:39" ht="51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9" t="s">
        <v>61</v>
      </c>
      <c r="S44" s="9" t="s">
        <v>62</v>
      </c>
      <c r="T44" s="9" t="s">
        <v>65</v>
      </c>
      <c r="U44" s="9" t="s">
        <v>61</v>
      </c>
      <c r="V44" s="9" t="s">
        <v>60</v>
      </c>
      <c r="W44" s="9" t="s">
        <v>61</v>
      </c>
      <c r="X44" s="9" t="s">
        <v>61</v>
      </c>
      <c r="Y44" s="9" t="s">
        <v>65</v>
      </c>
      <c r="Z44" s="9" t="s">
        <v>61</v>
      </c>
      <c r="AA44" s="9" t="s">
        <v>65</v>
      </c>
      <c r="AB44" s="33" t="s">
        <v>91</v>
      </c>
      <c r="AC44" s="4" t="s">
        <v>49</v>
      </c>
      <c r="AD44" s="13" t="s">
        <v>45</v>
      </c>
      <c r="AE44" s="2" t="s">
        <v>45</v>
      </c>
      <c r="AF44" s="2" t="s">
        <v>45</v>
      </c>
      <c r="AG44" s="2" t="s">
        <v>45</v>
      </c>
      <c r="AH44" s="2" t="s">
        <v>45</v>
      </c>
      <c r="AI44" s="2" t="s">
        <v>45</v>
      </c>
      <c r="AJ44" s="2" t="s">
        <v>45</v>
      </c>
      <c r="AK44" s="2" t="s">
        <v>45</v>
      </c>
      <c r="AL44" s="2" t="s">
        <v>45</v>
      </c>
      <c r="AM44" s="10">
        <v>2019</v>
      </c>
    </row>
    <row r="45" spans="1:39" ht="59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0</v>
      </c>
      <c r="S45" s="4">
        <v>7</v>
      </c>
      <c r="T45" s="9" t="s">
        <v>65</v>
      </c>
      <c r="U45" s="9" t="s">
        <v>61</v>
      </c>
      <c r="V45" s="9" t="s">
        <v>64</v>
      </c>
      <c r="W45" s="9" t="s">
        <v>61</v>
      </c>
      <c r="X45" s="9" t="s">
        <v>61</v>
      </c>
      <c r="Y45" s="9" t="s">
        <v>61</v>
      </c>
      <c r="Z45" s="9" t="s">
        <v>61</v>
      </c>
      <c r="AA45" s="9" t="s">
        <v>61</v>
      </c>
      <c r="AB45" s="36" t="s">
        <v>106</v>
      </c>
      <c r="AC45" s="37" t="s">
        <v>56</v>
      </c>
      <c r="AD45" s="34" t="s">
        <v>45</v>
      </c>
      <c r="AE45" s="31" t="s">
        <v>45</v>
      </c>
      <c r="AF45" s="31" t="s">
        <v>45</v>
      </c>
      <c r="AG45" s="31" t="s">
        <v>45</v>
      </c>
      <c r="AH45" s="31">
        <f>AH48+AH50</f>
        <v>0</v>
      </c>
      <c r="AI45" s="31">
        <f>AI48+AI50</f>
        <v>0</v>
      </c>
      <c r="AJ45" s="31">
        <f>AJ48+AJ50</f>
        <v>0</v>
      </c>
      <c r="AK45" s="31">
        <f>AK48+AK50</f>
        <v>0</v>
      </c>
      <c r="AL45" s="31" t="s">
        <v>45</v>
      </c>
      <c r="AM45" s="35">
        <v>2019</v>
      </c>
    </row>
    <row r="46" spans="1:39" ht="91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0</v>
      </c>
      <c r="S46" s="4">
        <v>7</v>
      </c>
      <c r="T46" s="9" t="s">
        <v>65</v>
      </c>
      <c r="U46" s="9" t="s">
        <v>61</v>
      </c>
      <c r="V46" s="9" t="s">
        <v>64</v>
      </c>
      <c r="W46" s="9" t="s">
        <v>61</v>
      </c>
      <c r="X46" s="9" t="s">
        <v>61</v>
      </c>
      <c r="Y46" s="9" t="s">
        <v>61</v>
      </c>
      <c r="Z46" s="9" t="s">
        <v>61</v>
      </c>
      <c r="AA46" s="9" t="s">
        <v>65</v>
      </c>
      <c r="AB46" s="20" t="s">
        <v>20</v>
      </c>
      <c r="AC46" s="4" t="s">
        <v>49</v>
      </c>
      <c r="AD46" s="2" t="s">
        <v>53</v>
      </c>
      <c r="AE46" s="2">
        <v>1</v>
      </c>
      <c r="AF46" s="2" t="s">
        <v>45</v>
      </c>
      <c r="AG46" s="2" t="s">
        <v>45</v>
      </c>
      <c r="AH46" s="2">
        <f>AH49</f>
        <v>0</v>
      </c>
      <c r="AI46" s="2">
        <f>AI49</f>
        <v>0</v>
      </c>
      <c r="AJ46" s="2">
        <f>AJ49</f>
        <v>0</v>
      </c>
      <c r="AK46" s="2">
        <f>AK49</f>
        <v>0</v>
      </c>
      <c r="AL46" s="2">
        <v>1</v>
      </c>
      <c r="AM46" s="10">
        <v>2014</v>
      </c>
    </row>
    <row r="47" spans="1:39" ht="90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9" t="s">
        <v>61</v>
      </c>
      <c r="S47" s="9" t="s">
        <v>62</v>
      </c>
      <c r="T47" s="9" t="s">
        <v>65</v>
      </c>
      <c r="U47" s="9" t="s">
        <v>61</v>
      </c>
      <c r="V47" s="9" t="s">
        <v>64</v>
      </c>
      <c r="W47" s="9" t="s">
        <v>61</v>
      </c>
      <c r="X47" s="9" t="s">
        <v>61</v>
      </c>
      <c r="Y47" s="9" t="s">
        <v>61</v>
      </c>
      <c r="Z47" s="9" t="s">
        <v>61</v>
      </c>
      <c r="AA47" s="9" t="s">
        <v>60</v>
      </c>
      <c r="AB47" s="20" t="s">
        <v>21</v>
      </c>
      <c r="AC47" s="4" t="s">
        <v>51</v>
      </c>
      <c r="AD47" s="2" t="s">
        <v>53</v>
      </c>
      <c r="AE47" s="2">
        <v>8</v>
      </c>
      <c r="AF47" s="2" t="s">
        <v>45</v>
      </c>
      <c r="AG47" s="2" t="s">
        <v>45</v>
      </c>
      <c r="AH47" s="2">
        <f>AH51</f>
        <v>0</v>
      </c>
      <c r="AI47" s="2">
        <f>AI51</f>
        <v>0</v>
      </c>
      <c r="AJ47" s="2">
        <f>AJ51</f>
        <v>0</v>
      </c>
      <c r="AK47" s="2">
        <f>AK51</f>
        <v>0</v>
      </c>
      <c r="AL47" s="2">
        <v>8</v>
      </c>
      <c r="AM47" s="10">
        <v>2014</v>
      </c>
    </row>
    <row r="48" spans="1:39" ht="51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9" t="s">
        <v>61</v>
      </c>
      <c r="S48" s="9" t="s">
        <v>62</v>
      </c>
      <c r="T48" s="9" t="s">
        <v>65</v>
      </c>
      <c r="U48" s="9" t="s">
        <v>61</v>
      </c>
      <c r="V48" s="9" t="s">
        <v>64</v>
      </c>
      <c r="W48" s="9" t="s">
        <v>61</v>
      </c>
      <c r="X48" s="9" t="s">
        <v>61</v>
      </c>
      <c r="Y48" s="9" t="s">
        <v>65</v>
      </c>
      <c r="Z48" s="9" t="s">
        <v>61</v>
      </c>
      <c r="AA48" s="9" t="s">
        <v>61</v>
      </c>
      <c r="AB48" s="17" t="s">
        <v>12</v>
      </c>
      <c r="AC48" s="4" t="s">
        <v>56</v>
      </c>
      <c r="AD48" s="2" t="s">
        <v>53</v>
      </c>
      <c r="AE48" s="2">
        <v>0</v>
      </c>
      <c r="AF48" s="2" t="s">
        <v>45</v>
      </c>
      <c r="AG48" s="2" t="s">
        <v>45</v>
      </c>
      <c r="AH48" s="2">
        <v>0</v>
      </c>
      <c r="AI48" s="2">
        <v>0</v>
      </c>
      <c r="AJ48" s="2">
        <v>0</v>
      </c>
      <c r="AK48" s="2">
        <v>0</v>
      </c>
      <c r="AL48" s="2" t="s">
        <v>45</v>
      </c>
      <c r="AM48" s="10">
        <v>2014</v>
      </c>
    </row>
    <row r="49" spans="1:39" ht="4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9" t="s">
        <v>61</v>
      </c>
      <c r="S49" s="9" t="s">
        <v>62</v>
      </c>
      <c r="T49" s="9" t="s">
        <v>65</v>
      </c>
      <c r="U49" s="9" t="s">
        <v>61</v>
      </c>
      <c r="V49" s="9" t="s">
        <v>64</v>
      </c>
      <c r="W49" s="9" t="s">
        <v>61</v>
      </c>
      <c r="X49" s="9" t="s">
        <v>61</v>
      </c>
      <c r="Y49" s="9" t="s">
        <v>65</v>
      </c>
      <c r="Z49" s="9" t="s">
        <v>61</v>
      </c>
      <c r="AA49" s="9" t="s">
        <v>65</v>
      </c>
      <c r="AB49" s="20" t="s">
        <v>13</v>
      </c>
      <c r="AC49" s="4" t="s">
        <v>49</v>
      </c>
      <c r="AD49" s="2" t="s">
        <v>53</v>
      </c>
      <c r="AE49" s="2" t="s">
        <v>45</v>
      </c>
      <c r="AF49" s="2" t="s">
        <v>45</v>
      </c>
      <c r="AG49" s="2" t="s">
        <v>45</v>
      </c>
      <c r="AH49" s="2">
        <v>0</v>
      </c>
      <c r="AI49" s="2"/>
      <c r="AJ49" s="2"/>
      <c r="AK49" s="2"/>
      <c r="AL49" s="2" t="s">
        <v>45</v>
      </c>
      <c r="AM49" s="10">
        <v>2014</v>
      </c>
    </row>
    <row r="50" spans="1:39" ht="55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9" t="s">
        <v>61</v>
      </c>
      <c r="S50" s="9" t="s">
        <v>62</v>
      </c>
      <c r="T50" s="9" t="s">
        <v>65</v>
      </c>
      <c r="U50" s="9" t="s">
        <v>61</v>
      </c>
      <c r="V50" s="9" t="s">
        <v>64</v>
      </c>
      <c r="W50" s="9" t="s">
        <v>61</v>
      </c>
      <c r="X50" s="9" t="s">
        <v>61</v>
      </c>
      <c r="Y50" s="9" t="s">
        <v>60</v>
      </c>
      <c r="Z50" s="9" t="s">
        <v>61</v>
      </c>
      <c r="AA50" s="9" t="s">
        <v>61</v>
      </c>
      <c r="AB50" s="17" t="s">
        <v>22</v>
      </c>
      <c r="AC50" s="4" t="s">
        <v>56</v>
      </c>
      <c r="AD50" s="2" t="s">
        <v>53</v>
      </c>
      <c r="AE50" s="2" t="s">
        <v>45</v>
      </c>
      <c r="AF50" s="2" t="s">
        <v>45</v>
      </c>
      <c r="AG50" s="2" t="s">
        <v>45</v>
      </c>
      <c r="AH50" s="2">
        <v>0</v>
      </c>
      <c r="AI50" s="2">
        <v>0</v>
      </c>
      <c r="AJ50" s="2">
        <v>0</v>
      </c>
      <c r="AK50" s="2">
        <v>0</v>
      </c>
      <c r="AL50" s="2" t="s">
        <v>45</v>
      </c>
      <c r="AM50" s="10">
        <v>2014</v>
      </c>
    </row>
    <row r="51" spans="1:39" ht="4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9" t="s">
        <v>61</v>
      </c>
      <c r="S51" s="9" t="s">
        <v>62</v>
      </c>
      <c r="T51" s="9" t="s">
        <v>65</v>
      </c>
      <c r="U51" s="9" t="s">
        <v>61</v>
      </c>
      <c r="V51" s="9" t="s">
        <v>64</v>
      </c>
      <c r="W51" s="9" t="s">
        <v>61</v>
      </c>
      <c r="X51" s="9" t="s">
        <v>61</v>
      </c>
      <c r="Y51" s="9" t="s">
        <v>60</v>
      </c>
      <c r="Z51" s="9" t="s">
        <v>61</v>
      </c>
      <c r="AA51" s="9" t="s">
        <v>65</v>
      </c>
      <c r="AB51" s="20" t="s">
        <v>14</v>
      </c>
      <c r="AC51" s="4" t="s">
        <v>51</v>
      </c>
      <c r="AD51" s="2" t="s">
        <v>53</v>
      </c>
      <c r="AE51" s="2">
        <v>8</v>
      </c>
      <c r="AF51" s="2" t="s">
        <v>45</v>
      </c>
      <c r="AG51" s="2" t="s">
        <v>45</v>
      </c>
      <c r="AH51" s="2">
        <v>0</v>
      </c>
      <c r="AI51" s="2">
        <v>0</v>
      </c>
      <c r="AJ51" s="2">
        <v>0</v>
      </c>
      <c r="AK51" s="2">
        <v>0</v>
      </c>
      <c r="AL51" s="2">
        <v>8</v>
      </c>
      <c r="AM51" s="10">
        <v>2014</v>
      </c>
    </row>
    <row r="52" spans="1:39" ht="49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9" t="s">
        <v>61</v>
      </c>
      <c r="S52" s="9" t="s">
        <v>62</v>
      </c>
      <c r="T52" s="9" t="s">
        <v>65</v>
      </c>
      <c r="U52" s="9" t="s">
        <v>61</v>
      </c>
      <c r="V52" s="9" t="s">
        <v>59</v>
      </c>
      <c r="W52" s="9" t="s">
        <v>61</v>
      </c>
      <c r="X52" s="9" t="s">
        <v>61</v>
      </c>
      <c r="Y52" s="9" t="s">
        <v>61</v>
      </c>
      <c r="Z52" s="9" t="s">
        <v>61</v>
      </c>
      <c r="AA52" s="9" t="s">
        <v>61</v>
      </c>
      <c r="AB52" s="19" t="s">
        <v>107</v>
      </c>
      <c r="AC52" s="4" t="s">
        <v>56</v>
      </c>
      <c r="AD52" s="34" t="s">
        <v>45</v>
      </c>
      <c r="AE52" s="31">
        <v>7631</v>
      </c>
      <c r="AF52" s="55">
        <f>SUM(AF54+AF56+AF61+AF59)</f>
        <v>12762.8</v>
      </c>
      <c r="AG52" s="55">
        <f>SUM(AG54+AG61)</f>
        <v>10016.8</v>
      </c>
      <c r="AH52" s="55">
        <f>SUM(AH54+AH61)</f>
        <v>12718.8</v>
      </c>
      <c r="AI52" s="55">
        <v>0</v>
      </c>
      <c r="AJ52" s="55">
        <v>0</v>
      </c>
      <c r="AK52" s="55">
        <v>0</v>
      </c>
      <c r="AL52" s="55">
        <f>SUM(AF52:AK52)</f>
        <v>35498.399999999994</v>
      </c>
      <c r="AM52" s="35">
        <v>2019</v>
      </c>
    </row>
    <row r="53" spans="1:39" ht="123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>
        <v>0</v>
      </c>
      <c r="S53" s="4">
        <v>7</v>
      </c>
      <c r="T53" s="9" t="s">
        <v>65</v>
      </c>
      <c r="U53" s="9" t="s">
        <v>61</v>
      </c>
      <c r="V53" s="9" t="s">
        <v>59</v>
      </c>
      <c r="W53" s="9" t="s">
        <v>61</v>
      </c>
      <c r="X53" s="9" t="s">
        <v>61</v>
      </c>
      <c r="Y53" s="9" t="s">
        <v>61</v>
      </c>
      <c r="Z53" s="9" t="s">
        <v>61</v>
      </c>
      <c r="AA53" s="9" t="s">
        <v>65</v>
      </c>
      <c r="AB53" s="20" t="s">
        <v>129</v>
      </c>
      <c r="AC53" s="4" t="s">
        <v>48</v>
      </c>
      <c r="AD53" s="2" t="s">
        <v>53</v>
      </c>
      <c r="AE53" s="2" t="s">
        <v>45</v>
      </c>
      <c r="AF53" s="16" t="s">
        <v>45</v>
      </c>
      <c r="AG53" s="16" t="s">
        <v>45</v>
      </c>
      <c r="AH53" s="16" t="s">
        <v>45</v>
      </c>
      <c r="AI53" s="16" t="s">
        <v>45</v>
      </c>
      <c r="AJ53" s="16" t="s">
        <v>45</v>
      </c>
      <c r="AK53" s="16" t="s">
        <v>45</v>
      </c>
      <c r="AL53" s="16" t="str">
        <f>AK53</f>
        <v>-</v>
      </c>
      <c r="AM53" s="10">
        <v>2019</v>
      </c>
    </row>
    <row r="54" spans="1:39" ht="98.25" customHeight="1">
      <c r="A54" s="4">
        <v>6</v>
      </c>
      <c r="B54" s="4">
        <v>0</v>
      </c>
      <c r="C54" s="4">
        <v>0</v>
      </c>
      <c r="D54" s="4">
        <v>0</v>
      </c>
      <c r="E54" s="4">
        <v>4</v>
      </c>
      <c r="F54" s="4">
        <v>0</v>
      </c>
      <c r="G54" s="4">
        <v>9</v>
      </c>
      <c r="H54" s="4">
        <v>0</v>
      </c>
      <c r="I54" s="4">
        <v>7</v>
      </c>
      <c r="J54" s="4">
        <v>1</v>
      </c>
      <c r="K54" s="4">
        <v>1</v>
      </c>
      <c r="L54" s="4">
        <v>0</v>
      </c>
      <c r="M54" s="4">
        <v>0</v>
      </c>
      <c r="N54" s="4">
        <v>2</v>
      </c>
      <c r="O54" s="4"/>
      <c r="P54" s="4"/>
      <c r="Q54" s="4"/>
      <c r="R54" s="4">
        <v>0</v>
      </c>
      <c r="S54" s="4">
        <v>7</v>
      </c>
      <c r="T54" s="9" t="s">
        <v>65</v>
      </c>
      <c r="U54" s="9" t="s">
        <v>61</v>
      </c>
      <c r="V54" s="9" t="s">
        <v>59</v>
      </c>
      <c r="W54" s="9" t="s">
        <v>61</v>
      </c>
      <c r="X54" s="9" t="s">
        <v>61</v>
      </c>
      <c r="Y54" s="9" t="s">
        <v>65</v>
      </c>
      <c r="Z54" s="9" t="s">
        <v>61</v>
      </c>
      <c r="AA54" s="9" t="s">
        <v>61</v>
      </c>
      <c r="AB54" s="44" t="s">
        <v>23</v>
      </c>
      <c r="AC54" s="45" t="s">
        <v>56</v>
      </c>
      <c r="AD54" s="46" t="s">
        <v>53</v>
      </c>
      <c r="AE54" s="46">
        <v>7631</v>
      </c>
      <c r="AF54" s="50">
        <v>6046</v>
      </c>
      <c r="AG54" s="50">
        <v>3900</v>
      </c>
      <c r="AH54" s="50">
        <v>6602</v>
      </c>
      <c r="AI54" s="50" t="s">
        <v>45</v>
      </c>
      <c r="AJ54" s="50" t="s">
        <v>45</v>
      </c>
      <c r="AK54" s="50" t="s">
        <v>45</v>
      </c>
      <c r="AL54" s="50">
        <v>16548</v>
      </c>
      <c r="AM54" s="48">
        <v>2016</v>
      </c>
    </row>
    <row r="55" spans="1:39" ht="64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9" t="s">
        <v>61</v>
      </c>
      <c r="S55" s="9" t="s">
        <v>62</v>
      </c>
      <c r="T55" s="9" t="s">
        <v>65</v>
      </c>
      <c r="U55" s="9" t="s">
        <v>61</v>
      </c>
      <c r="V55" s="9" t="s">
        <v>59</v>
      </c>
      <c r="W55" s="9" t="s">
        <v>61</v>
      </c>
      <c r="X55" s="9" t="s">
        <v>61</v>
      </c>
      <c r="Y55" s="9" t="s">
        <v>65</v>
      </c>
      <c r="Z55" s="9" t="s">
        <v>61</v>
      </c>
      <c r="AA55" s="9" t="s">
        <v>65</v>
      </c>
      <c r="AB55" s="33" t="s">
        <v>108</v>
      </c>
      <c r="AC55" s="38" t="s">
        <v>109</v>
      </c>
      <c r="AD55" s="39"/>
      <c r="AE55" s="39"/>
      <c r="AF55" s="40">
        <v>505</v>
      </c>
      <c r="AG55" s="40"/>
      <c r="AH55" s="40"/>
      <c r="AI55" s="40"/>
      <c r="AJ55" s="40"/>
      <c r="AK55" s="40"/>
      <c r="AL55" s="40"/>
      <c r="AM55" s="41">
        <v>2019</v>
      </c>
    </row>
    <row r="56" spans="1:39" ht="157.5" customHeight="1">
      <c r="A56" s="4">
        <v>6</v>
      </c>
      <c r="B56" s="4">
        <v>0</v>
      </c>
      <c r="C56" s="4">
        <v>0</v>
      </c>
      <c r="D56" s="4">
        <v>0</v>
      </c>
      <c r="E56" s="4">
        <v>4</v>
      </c>
      <c r="F56" s="4">
        <v>0</v>
      </c>
      <c r="G56" s="4">
        <v>9</v>
      </c>
      <c r="H56" s="4">
        <v>0</v>
      </c>
      <c r="I56" s="4">
        <v>7</v>
      </c>
      <c r="J56" s="4">
        <v>1</v>
      </c>
      <c r="K56" s="4">
        <v>1</v>
      </c>
      <c r="L56" s="4">
        <v>0</v>
      </c>
      <c r="M56" s="4">
        <v>0</v>
      </c>
      <c r="N56" s="4">
        <v>3</v>
      </c>
      <c r="O56" s="4"/>
      <c r="P56" s="4"/>
      <c r="Q56" s="4"/>
      <c r="R56" s="9" t="s">
        <v>61</v>
      </c>
      <c r="S56" s="9" t="s">
        <v>62</v>
      </c>
      <c r="T56" s="9" t="s">
        <v>65</v>
      </c>
      <c r="U56" s="9" t="s">
        <v>61</v>
      </c>
      <c r="V56" s="9" t="s">
        <v>59</v>
      </c>
      <c r="W56" s="9" t="s">
        <v>61</v>
      </c>
      <c r="X56" s="9" t="s">
        <v>61</v>
      </c>
      <c r="Y56" s="9" t="s">
        <v>60</v>
      </c>
      <c r="Z56" s="9" t="s">
        <v>61</v>
      </c>
      <c r="AA56" s="9" t="s">
        <v>61</v>
      </c>
      <c r="AB56" s="44" t="s">
        <v>135</v>
      </c>
      <c r="AC56" s="45" t="s">
        <v>56</v>
      </c>
      <c r="AD56" s="46" t="s">
        <v>53</v>
      </c>
      <c r="AE56" s="46" t="s">
        <v>45</v>
      </c>
      <c r="AF56" s="46">
        <v>500</v>
      </c>
      <c r="AG56" s="46">
        <v>0</v>
      </c>
      <c r="AH56" s="46">
        <v>0</v>
      </c>
      <c r="AI56" s="46">
        <v>0</v>
      </c>
      <c r="AJ56" s="46" t="s">
        <v>45</v>
      </c>
      <c r="AK56" s="46" t="s">
        <v>45</v>
      </c>
      <c r="AL56" s="46">
        <v>500</v>
      </c>
      <c r="AM56" s="48">
        <v>2014</v>
      </c>
    </row>
    <row r="57" spans="1:39" ht="62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9" t="s">
        <v>61</v>
      </c>
      <c r="S57" s="9" t="s">
        <v>62</v>
      </c>
      <c r="T57" s="9" t="s">
        <v>65</v>
      </c>
      <c r="U57" s="9" t="s">
        <v>61</v>
      </c>
      <c r="V57" s="9" t="s">
        <v>59</v>
      </c>
      <c r="W57" s="9" t="s">
        <v>61</v>
      </c>
      <c r="X57" s="9" t="s">
        <v>61</v>
      </c>
      <c r="Y57" s="9" t="s">
        <v>60</v>
      </c>
      <c r="Z57" s="9" t="s">
        <v>61</v>
      </c>
      <c r="AA57" s="9" t="s">
        <v>65</v>
      </c>
      <c r="AB57" s="20" t="s">
        <v>24</v>
      </c>
      <c r="AC57" s="4" t="s">
        <v>46</v>
      </c>
      <c r="AD57" s="2" t="s">
        <v>53</v>
      </c>
      <c r="AE57" s="2">
        <v>527.3</v>
      </c>
      <c r="AF57" s="2">
        <v>527.3</v>
      </c>
      <c r="AG57" s="2" t="s">
        <v>45</v>
      </c>
      <c r="AH57" s="2">
        <v>0</v>
      </c>
      <c r="AI57" s="2">
        <v>0</v>
      </c>
      <c r="AJ57" s="2" t="s">
        <v>45</v>
      </c>
      <c r="AK57" s="2" t="s">
        <v>45</v>
      </c>
      <c r="AL57" s="2">
        <v>527.3</v>
      </c>
      <c r="AM57" s="10">
        <v>2014</v>
      </c>
    </row>
    <row r="58" spans="1:39" ht="7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9" t="s">
        <v>61</v>
      </c>
      <c r="S58" s="9" t="s">
        <v>62</v>
      </c>
      <c r="T58" s="9" t="s">
        <v>65</v>
      </c>
      <c r="U58" s="9" t="s">
        <v>61</v>
      </c>
      <c r="V58" s="9" t="s">
        <v>59</v>
      </c>
      <c r="W58" s="9" t="s">
        <v>61</v>
      </c>
      <c r="X58" s="9" t="s">
        <v>61</v>
      </c>
      <c r="Y58" s="9" t="s">
        <v>60</v>
      </c>
      <c r="Z58" s="9" t="s">
        <v>61</v>
      </c>
      <c r="AA58" s="9" t="s">
        <v>60</v>
      </c>
      <c r="AB58" s="20" t="s">
        <v>25</v>
      </c>
      <c r="AC58" s="4" t="s">
        <v>46</v>
      </c>
      <c r="AD58" s="2" t="s">
        <v>53</v>
      </c>
      <c r="AE58" s="2" t="s">
        <v>45</v>
      </c>
      <c r="AF58" s="2" t="s">
        <v>45</v>
      </c>
      <c r="AG58" s="2" t="s">
        <v>45</v>
      </c>
      <c r="AH58" s="2">
        <v>0</v>
      </c>
      <c r="AI58" s="2">
        <v>0</v>
      </c>
      <c r="AJ58" s="2" t="s">
        <v>45</v>
      </c>
      <c r="AK58" s="2" t="s">
        <v>45</v>
      </c>
      <c r="AL58" s="2" t="s">
        <v>45</v>
      </c>
      <c r="AM58" s="10">
        <v>2019</v>
      </c>
    </row>
    <row r="59" spans="1:39" ht="88.5" customHeight="1">
      <c r="A59" s="4">
        <v>6</v>
      </c>
      <c r="B59" s="4">
        <v>0</v>
      </c>
      <c r="C59" s="4">
        <v>0</v>
      </c>
      <c r="D59" s="4">
        <v>0</v>
      </c>
      <c r="E59" s="4">
        <v>4</v>
      </c>
      <c r="F59" s="4">
        <v>0</v>
      </c>
      <c r="G59" s="4">
        <v>9</v>
      </c>
      <c r="H59" s="4">
        <v>0</v>
      </c>
      <c r="I59" s="4">
        <v>7</v>
      </c>
      <c r="J59" s="4">
        <v>1</v>
      </c>
      <c r="K59" s="4">
        <v>1</v>
      </c>
      <c r="L59" s="4">
        <v>0</v>
      </c>
      <c r="M59" s="4">
        <v>0</v>
      </c>
      <c r="N59" s="4">
        <v>4</v>
      </c>
      <c r="O59" s="4"/>
      <c r="P59" s="4"/>
      <c r="Q59" s="4"/>
      <c r="R59" s="9" t="s">
        <v>61</v>
      </c>
      <c r="S59" s="9" t="s">
        <v>62</v>
      </c>
      <c r="T59" s="9" t="s">
        <v>65</v>
      </c>
      <c r="U59" s="9" t="s">
        <v>61</v>
      </c>
      <c r="V59" s="9" t="s">
        <v>59</v>
      </c>
      <c r="W59" s="9" t="s">
        <v>61</v>
      </c>
      <c r="X59" s="9" t="s">
        <v>61</v>
      </c>
      <c r="Y59" s="9" t="s">
        <v>64</v>
      </c>
      <c r="Z59" s="9" t="s">
        <v>61</v>
      </c>
      <c r="AA59" s="9" t="s">
        <v>61</v>
      </c>
      <c r="AB59" s="17" t="s">
        <v>26</v>
      </c>
      <c r="AC59" s="26" t="s">
        <v>56</v>
      </c>
      <c r="AD59" s="27" t="s">
        <v>53</v>
      </c>
      <c r="AE59" s="27" t="s">
        <v>45</v>
      </c>
      <c r="AF59" s="27">
        <v>100</v>
      </c>
      <c r="AG59" s="27" t="s">
        <v>45</v>
      </c>
      <c r="AH59" s="27" t="s">
        <v>45</v>
      </c>
      <c r="AI59" s="27" t="s">
        <v>45</v>
      </c>
      <c r="AJ59" s="27" t="s">
        <v>45</v>
      </c>
      <c r="AK59" s="27" t="s">
        <v>45</v>
      </c>
      <c r="AL59" s="27">
        <v>100</v>
      </c>
      <c r="AM59" s="28">
        <v>2014</v>
      </c>
    </row>
    <row r="60" spans="1:39" ht="5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9" t="s">
        <v>61</v>
      </c>
      <c r="S60" s="9" t="s">
        <v>62</v>
      </c>
      <c r="T60" s="9" t="s">
        <v>65</v>
      </c>
      <c r="U60" s="9" t="s">
        <v>61</v>
      </c>
      <c r="V60" s="9" t="s">
        <v>59</v>
      </c>
      <c r="W60" s="9" t="s">
        <v>61</v>
      </c>
      <c r="X60" s="9" t="s">
        <v>61</v>
      </c>
      <c r="Y60" s="9" t="s">
        <v>64</v>
      </c>
      <c r="Z60" s="9" t="s">
        <v>61</v>
      </c>
      <c r="AA60" s="9" t="s">
        <v>65</v>
      </c>
      <c r="AB60" s="20" t="s">
        <v>27</v>
      </c>
      <c r="AC60" s="4" t="s">
        <v>46</v>
      </c>
      <c r="AD60" s="2" t="s">
        <v>53</v>
      </c>
      <c r="AE60" s="2">
        <v>10</v>
      </c>
      <c r="AF60" s="2">
        <v>10</v>
      </c>
      <c r="AG60" s="2">
        <v>10.5</v>
      </c>
      <c r="AH60" s="2">
        <v>10.5</v>
      </c>
      <c r="AI60" s="2">
        <v>11</v>
      </c>
      <c r="AJ60" s="2">
        <v>11</v>
      </c>
      <c r="AK60" s="2">
        <v>11</v>
      </c>
      <c r="AL60" s="2">
        <f>AK60</f>
        <v>11</v>
      </c>
      <c r="AM60" s="10">
        <v>2019</v>
      </c>
    </row>
    <row r="61" spans="1:39" ht="144" customHeight="1">
      <c r="A61" s="4">
        <v>6</v>
      </c>
      <c r="B61" s="4">
        <v>0</v>
      </c>
      <c r="C61" s="4">
        <v>0</v>
      </c>
      <c r="D61" s="4">
        <v>0</v>
      </c>
      <c r="E61" s="4">
        <v>4</v>
      </c>
      <c r="F61" s="4">
        <v>0</v>
      </c>
      <c r="G61" s="4">
        <v>9</v>
      </c>
      <c r="H61" s="4">
        <v>0</v>
      </c>
      <c r="I61" s="4">
        <v>7</v>
      </c>
      <c r="J61" s="4">
        <v>1</v>
      </c>
      <c r="K61" s="4">
        <v>7</v>
      </c>
      <c r="L61" s="4">
        <v>5</v>
      </c>
      <c r="M61" s="4">
        <v>2</v>
      </c>
      <c r="N61" s="4">
        <v>1</v>
      </c>
      <c r="O61" s="4"/>
      <c r="P61" s="4"/>
      <c r="Q61" s="4"/>
      <c r="R61" s="4">
        <v>0</v>
      </c>
      <c r="S61" s="4">
        <v>7</v>
      </c>
      <c r="T61" s="9" t="s">
        <v>65</v>
      </c>
      <c r="U61" s="9" t="s">
        <v>61</v>
      </c>
      <c r="V61" s="9" t="s">
        <v>59</v>
      </c>
      <c r="W61" s="9" t="s">
        <v>61</v>
      </c>
      <c r="X61" s="9" t="s">
        <v>61</v>
      </c>
      <c r="Y61" s="9" t="s">
        <v>59</v>
      </c>
      <c r="Z61" s="9" t="s">
        <v>61</v>
      </c>
      <c r="AA61" s="9" t="s">
        <v>61</v>
      </c>
      <c r="AB61" s="20" t="s">
        <v>136</v>
      </c>
      <c r="AC61" s="45" t="s">
        <v>56</v>
      </c>
      <c r="AD61" s="46" t="s">
        <v>53</v>
      </c>
      <c r="AE61" s="46">
        <v>5809</v>
      </c>
      <c r="AF61" s="46">
        <v>6116.8</v>
      </c>
      <c r="AG61" s="46">
        <v>6116.8</v>
      </c>
      <c r="AH61" s="46">
        <v>6116.8</v>
      </c>
      <c r="AI61" s="46" t="s">
        <v>45</v>
      </c>
      <c r="AJ61" s="46" t="s">
        <v>45</v>
      </c>
      <c r="AK61" s="46" t="s">
        <v>45</v>
      </c>
      <c r="AL61" s="47">
        <v>18350.4</v>
      </c>
      <c r="AM61" s="48">
        <v>2016</v>
      </c>
    </row>
    <row r="62" spans="1:39" ht="92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>
        <v>0</v>
      </c>
      <c r="S62" s="4">
        <v>7</v>
      </c>
      <c r="T62" s="9" t="s">
        <v>65</v>
      </c>
      <c r="U62" s="9" t="s">
        <v>61</v>
      </c>
      <c r="V62" s="9" t="s">
        <v>59</v>
      </c>
      <c r="W62" s="9" t="s">
        <v>61</v>
      </c>
      <c r="X62" s="9" t="s">
        <v>61</v>
      </c>
      <c r="Y62" s="9" t="s">
        <v>59</v>
      </c>
      <c r="Z62" s="9" t="s">
        <v>61</v>
      </c>
      <c r="AA62" s="9" t="s">
        <v>65</v>
      </c>
      <c r="AB62" s="20" t="s">
        <v>130</v>
      </c>
      <c r="AC62" s="4" t="s">
        <v>46</v>
      </c>
      <c r="AD62" s="2" t="s">
        <v>53</v>
      </c>
      <c r="AE62" s="2">
        <v>150.4</v>
      </c>
      <c r="AF62" s="2">
        <v>150.4</v>
      </c>
      <c r="AG62" s="2">
        <v>150.4</v>
      </c>
      <c r="AH62" s="2">
        <v>150.4</v>
      </c>
      <c r="AI62" s="2">
        <v>150.4</v>
      </c>
      <c r="AJ62" s="2">
        <v>150.4</v>
      </c>
      <c r="AK62" s="2">
        <v>150.4</v>
      </c>
      <c r="AL62" s="2">
        <f>AK62</f>
        <v>150.4</v>
      </c>
      <c r="AM62" s="10">
        <v>2019</v>
      </c>
    </row>
    <row r="63" spans="1:39" ht="92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9" t="s">
        <v>61</v>
      </c>
      <c r="S63" s="9" t="s">
        <v>62</v>
      </c>
      <c r="T63" s="9" t="s">
        <v>65</v>
      </c>
      <c r="U63" s="9" t="s">
        <v>61</v>
      </c>
      <c r="V63" s="9" t="s">
        <v>59</v>
      </c>
      <c r="W63" s="9" t="s">
        <v>61</v>
      </c>
      <c r="X63" s="9" t="s">
        <v>61</v>
      </c>
      <c r="Y63" s="9" t="s">
        <v>63</v>
      </c>
      <c r="Z63" s="9" t="s">
        <v>61</v>
      </c>
      <c r="AA63" s="9" t="s">
        <v>61</v>
      </c>
      <c r="AB63" s="20" t="s">
        <v>127</v>
      </c>
      <c r="AC63" s="4" t="s">
        <v>57</v>
      </c>
      <c r="AD63" s="2" t="s">
        <v>53</v>
      </c>
      <c r="AE63" s="2" t="s">
        <v>54</v>
      </c>
      <c r="AF63" s="2" t="s">
        <v>54</v>
      </c>
      <c r="AG63" s="2" t="s">
        <v>54</v>
      </c>
      <c r="AH63" s="2" t="s">
        <v>54</v>
      </c>
      <c r="AI63" s="2" t="s">
        <v>54</v>
      </c>
      <c r="AJ63" s="2" t="s">
        <v>54</v>
      </c>
      <c r="AK63" s="2" t="s">
        <v>54</v>
      </c>
      <c r="AL63" s="2" t="s">
        <v>53</v>
      </c>
      <c r="AM63" s="42">
        <v>2019</v>
      </c>
    </row>
    <row r="64" spans="1:39" ht="92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9" t="s">
        <v>61</v>
      </c>
      <c r="S64" s="9" t="s">
        <v>62</v>
      </c>
      <c r="T64" s="9" t="s">
        <v>65</v>
      </c>
      <c r="U64" s="9" t="s">
        <v>61</v>
      </c>
      <c r="V64" s="9" t="s">
        <v>59</v>
      </c>
      <c r="W64" s="9" t="s">
        <v>61</v>
      </c>
      <c r="X64" s="9" t="s">
        <v>61</v>
      </c>
      <c r="Y64" s="9" t="s">
        <v>63</v>
      </c>
      <c r="Z64" s="9" t="s">
        <v>61</v>
      </c>
      <c r="AA64" s="9" t="s">
        <v>65</v>
      </c>
      <c r="AB64" s="20" t="s">
        <v>111</v>
      </c>
      <c r="AC64" s="4" t="s">
        <v>49</v>
      </c>
      <c r="AD64" s="2" t="s">
        <v>53</v>
      </c>
      <c r="AE64" s="2" t="s">
        <v>45</v>
      </c>
      <c r="AF64" s="2" t="s">
        <v>45</v>
      </c>
      <c r="AG64" s="2" t="s">
        <v>45</v>
      </c>
      <c r="AH64" s="2" t="s">
        <v>45</v>
      </c>
      <c r="AI64" s="2" t="s">
        <v>45</v>
      </c>
      <c r="AJ64" s="2" t="s">
        <v>45</v>
      </c>
      <c r="AK64" s="2" t="s">
        <v>45</v>
      </c>
      <c r="AL64" s="2" t="s">
        <v>45</v>
      </c>
      <c r="AM64" s="10">
        <v>2019</v>
      </c>
    </row>
    <row r="65" spans="1:39" ht="92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9" t="s">
        <v>61</v>
      </c>
      <c r="S65" s="9" t="s">
        <v>62</v>
      </c>
      <c r="T65" s="9" t="s">
        <v>65</v>
      </c>
      <c r="U65" s="9" t="s">
        <v>61</v>
      </c>
      <c r="V65" s="9" t="s">
        <v>59</v>
      </c>
      <c r="W65" s="9" t="s">
        <v>61</v>
      </c>
      <c r="X65" s="9" t="s">
        <v>61</v>
      </c>
      <c r="Y65" s="9" t="s">
        <v>63</v>
      </c>
      <c r="Z65" s="9" t="s">
        <v>61</v>
      </c>
      <c r="AA65" s="9" t="s">
        <v>60</v>
      </c>
      <c r="AB65" s="20" t="s">
        <v>112</v>
      </c>
      <c r="AC65" s="4" t="s">
        <v>50</v>
      </c>
      <c r="AD65" s="2" t="s">
        <v>53</v>
      </c>
      <c r="AE65" s="2" t="s">
        <v>45</v>
      </c>
      <c r="AF65" s="2" t="s">
        <v>45</v>
      </c>
      <c r="AG65" s="2" t="s">
        <v>45</v>
      </c>
      <c r="AH65" s="2" t="s">
        <v>45</v>
      </c>
      <c r="AI65" s="2" t="s">
        <v>45</v>
      </c>
      <c r="AJ65" s="2" t="s">
        <v>45</v>
      </c>
      <c r="AK65" s="2" t="s">
        <v>45</v>
      </c>
      <c r="AL65" s="2" t="s">
        <v>45</v>
      </c>
      <c r="AM65" s="10">
        <v>2019</v>
      </c>
    </row>
    <row r="66" spans="1:39" ht="128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9" t="s">
        <v>61</v>
      </c>
      <c r="S66" s="9" t="s">
        <v>62</v>
      </c>
      <c r="T66" s="9" t="s">
        <v>65</v>
      </c>
      <c r="U66" s="9" t="s">
        <v>61</v>
      </c>
      <c r="V66" s="9" t="s">
        <v>59</v>
      </c>
      <c r="W66" s="9" t="s">
        <v>61</v>
      </c>
      <c r="X66" s="9" t="s">
        <v>61</v>
      </c>
      <c r="Y66" s="9" t="s">
        <v>63</v>
      </c>
      <c r="Z66" s="9" t="s">
        <v>61</v>
      </c>
      <c r="AA66" s="9" t="s">
        <v>60</v>
      </c>
      <c r="AB66" s="20" t="s">
        <v>113</v>
      </c>
      <c r="AC66" s="4" t="s">
        <v>50</v>
      </c>
      <c r="AD66" s="2" t="s">
        <v>53</v>
      </c>
      <c r="AE66" s="2" t="s">
        <v>45</v>
      </c>
      <c r="AF66" s="2" t="s">
        <v>45</v>
      </c>
      <c r="AG66" s="2" t="s">
        <v>45</v>
      </c>
      <c r="AH66" s="2" t="s">
        <v>45</v>
      </c>
      <c r="AI66" s="2" t="s">
        <v>45</v>
      </c>
      <c r="AJ66" s="2" t="s">
        <v>45</v>
      </c>
      <c r="AK66" s="2" t="s">
        <v>45</v>
      </c>
      <c r="AL66" s="2" t="s">
        <v>45</v>
      </c>
      <c r="AM66" s="10">
        <v>2019</v>
      </c>
    </row>
    <row r="67" spans="1:39" ht="62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9" t="s">
        <v>61</v>
      </c>
      <c r="S67" s="9" t="s">
        <v>62</v>
      </c>
      <c r="T67" s="9" t="s">
        <v>65</v>
      </c>
      <c r="U67" s="9" t="s">
        <v>61</v>
      </c>
      <c r="V67" s="9" t="s">
        <v>63</v>
      </c>
      <c r="W67" s="9" t="s">
        <v>61</v>
      </c>
      <c r="X67" s="9" t="s">
        <v>61</v>
      </c>
      <c r="Y67" s="9" t="s">
        <v>61</v>
      </c>
      <c r="Z67" s="9" t="s">
        <v>61</v>
      </c>
      <c r="AA67" s="9" t="s">
        <v>61</v>
      </c>
      <c r="AB67" s="19" t="s">
        <v>5</v>
      </c>
      <c r="AC67" s="4" t="s">
        <v>56</v>
      </c>
      <c r="AD67" s="34">
        <v>55</v>
      </c>
      <c r="AE67" s="31"/>
      <c r="AF67" s="51">
        <f>SUM(AF82+AF84)</f>
        <v>1100</v>
      </c>
      <c r="AG67" s="51">
        <f>SUM(AG72+AG82+AG84+AG70)</f>
        <v>7300</v>
      </c>
      <c r="AH67" s="51">
        <f>SUM(AH74+AH80+AH82+AH84)</f>
        <v>5100</v>
      </c>
      <c r="AI67" s="51">
        <f>SUM(AI76)</f>
        <v>1200</v>
      </c>
      <c r="AJ67" s="51">
        <v>3400</v>
      </c>
      <c r="AK67" s="51">
        <v>3500</v>
      </c>
      <c r="AL67" s="51">
        <f>AF67+AG67+AH67+AI67+AJ67+AK67</f>
        <v>21600</v>
      </c>
      <c r="AM67" s="35">
        <v>2019</v>
      </c>
    </row>
    <row r="68" spans="1:39" ht="59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9" t="s">
        <v>61</v>
      </c>
      <c r="S68" s="9" t="s">
        <v>62</v>
      </c>
      <c r="T68" s="9" t="s">
        <v>65</v>
      </c>
      <c r="U68" s="9" t="s">
        <v>61</v>
      </c>
      <c r="V68" s="9" t="s">
        <v>63</v>
      </c>
      <c r="W68" s="9" t="s">
        <v>61</v>
      </c>
      <c r="X68" s="9" t="s">
        <v>61</v>
      </c>
      <c r="Y68" s="9" t="s">
        <v>61</v>
      </c>
      <c r="Z68" s="9" t="s">
        <v>61</v>
      </c>
      <c r="AA68" s="9" t="s">
        <v>65</v>
      </c>
      <c r="AB68" s="20" t="s">
        <v>6</v>
      </c>
      <c r="AC68" s="4" t="s">
        <v>46</v>
      </c>
      <c r="AD68" s="2" t="s">
        <v>53</v>
      </c>
      <c r="AE68" s="2" t="s">
        <v>45</v>
      </c>
      <c r="AF68" s="2">
        <v>3</v>
      </c>
      <c r="AG68" s="2">
        <v>3.1</v>
      </c>
      <c r="AH68" s="2">
        <v>3.2</v>
      </c>
      <c r="AI68" s="2">
        <v>3.3</v>
      </c>
      <c r="AJ68" s="2">
        <v>3.4</v>
      </c>
      <c r="AK68" s="2">
        <v>3.5</v>
      </c>
      <c r="AL68" s="2">
        <f>AF68+AG68+AH68+AI68+AJ68+AK68</f>
        <v>19.5</v>
      </c>
      <c r="AM68" s="10">
        <v>2019</v>
      </c>
    </row>
    <row r="69" spans="1:39" ht="65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>
        <v>0</v>
      </c>
      <c r="S69" s="4">
        <v>7</v>
      </c>
      <c r="T69" s="9" t="s">
        <v>65</v>
      </c>
      <c r="U69" s="9" t="s">
        <v>61</v>
      </c>
      <c r="V69" s="9" t="s">
        <v>63</v>
      </c>
      <c r="W69" s="9" t="s">
        <v>61</v>
      </c>
      <c r="X69" s="9" t="s">
        <v>61</v>
      </c>
      <c r="Y69" s="9" t="s">
        <v>61</v>
      </c>
      <c r="Z69" s="9" t="s">
        <v>61</v>
      </c>
      <c r="AA69" s="9" t="s">
        <v>60</v>
      </c>
      <c r="AB69" s="20" t="s">
        <v>7</v>
      </c>
      <c r="AC69" s="4" t="s">
        <v>32</v>
      </c>
      <c r="AD69" s="2" t="s">
        <v>53</v>
      </c>
      <c r="AE69" s="2">
        <v>50</v>
      </c>
      <c r="AF69" s="2">
        <v>50</v>
      </c>
      <c r="AG69" s="2" t="s">
        <v>45</v>
      </c>
      <c r="AH69" s="2" t="s">
        <v>45</v>
      </c>
      <c r="AI69" s="2" t="s">
        <v>45</v>
      </c>
      <c r="AJ69" s="2" t="s">
        <v>45</v>
      </c>
      <c r="AK69" s="2" t="s">
        <v>45</v>
      </c>
      <c r="AL69" s="2">
        <v>50</v>
      </c>
      <c r="AM69" s="10">
        <v>2014</v>
      </c>
    </row>
    <row r="70" spans="1:39" ht="96.75" customHeight="1">
      <c r="A70" s="4">
        <v>6</v>
      </c>
      <c r="B70" s="4">
        <v>0</v>
      </c>
      <c r="C70" s="4">
        <v>0</v>
      </c>
      <c r="D70" s="4">
        <v>0</v>
      </c>
      <c r="E70" s="4">
        <v>4</v>
      </c>
      <c r="F70" s="4">
        <v>0</v>
      </c>
      <c r="G70" s="4">
        <v>9</v>
      </c>
      <c r="H70" s="4">
        <v>0</v>
      </c>
      <c r="I70" s="4">
        <v>7</v>
      </c>
      <c r="J70" s="4">
        <v>1</v>
      </c>
      <c r="K70" s="4">
        <v>1</v>
      </c>
      <c r="L70" s="4">
        <v>0</v>
      </c>
      <c r="M70" s="4">
        <v>0</v>
      </c>
      <c r="N70" s="4">
        <v>5</v>
      </c>
      <c r="O70" s="4"/>
      <c r="P70" s="4"/>
      <c r="Q70" s="4"/>
      <c r="R70" s="4">
        <v>0</v>
      </c>
      <c r="S70" s="4">
        <v>7</v>
      </c>
      <c r="T70" s="9" t="s">
        <v>65</v>
      </c>
      <c r="U70" s="9" t="s">
        <v>61</v>
      </c>
      <c r="V70" s="9" t="s">
        <v>63</v>
      </c>
      <c r="W70" s="9" t="s">
        <v>61</v>
      </c>
      <c r="X70" s="9" t="s">
        <v>61</v>
      </c>
      <c r="Y70" s="9" t="s">
        <v>65</v>
      </c>
      <c r="Z70" s="9" t="s">
        <v>61</v>
      </c>
      <c r="AA70" s="9" t="s">
        <v>61</v>
      </c>
      <c r="AB70" s="44" t="s">
        <v>116</v>
      </c>
      <c r="AC70" s="45" t="s">
        <v>56</v>
      </c>
      <c r="AD70" s="46" t="s">
        <v>53</v>
      </c>
      <c r="AE70" s="46">
        <v>0</v>
      </c>
      <c r="AF70" s="46" t="s">
        <v>45</v>
      </c>
      <c r="AG70" s="46">
        <v>3000</v>
      </c>
      <c r="AH70" s="46" t="s">
        <v>45</v>
      </c>
      <c r="AI70" s="46">
        <v>0</v>
      </c>
      <c r="AJ70" s="46">
        <v>0</v>
      </c>
      <c r="AK70" s="46">
        <v>0</v>
      </c>
      <c r="AL70" s="46">
        <v>3000</v>
      </c>
      <c r="AM70" s="48">
        <v>2015</v>
      </c>
    </row>
    <row r="71" spans="1:39" ht="37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9" t="s">
        <v>61</v>
      </c>
      <c r="S71" s="9" t="s">
        <v>62</v>
      </c>
      <c r="T71" s="9" t="s">
        <v>65</v>
      </c>
      <c r="U71" s="9" t="s">
        <v>61</v>
      </c>
      <c r="V71" s="9" t="s">
        <v>63</v>
      </c>
      <c r="W71" s="9" t="s">
        <v>61</v>
      </c>
      <c r="X71" s="9" t="s">
        <v>61</v>
      </c>
      <c r="Y71" s="9" t="s">
        <v>65</v>
      </c>
      <c r="Z71" s="9" t="s">
        <v>61</v>
      </c>
      <c r="AA71" s="9" t="s">
        <v>65</v>
      </c>
      <c r="AB71" s="20" t="s">
        <v>4</v>
      </c>
      <c r="AC71" s="4" t="s">
        <v>46</v>
      </c>
      <c r="AD71" s="2" t="s">
        <v>53</v>
      </c>
      <c r="AE71" s="2">
        <v>0</v>
      </c>
      <c r="AF71" s="2">
        <v>0.8</v>
      </c>
      <c r="AG71" s="2">
        <v>0</v>
      </c>
      <c r="AH71" s="2" t="s">
        <v>45</v>
      </c>
      <c r="AI71" s="2">
        <v>0</v>
      </c>
      <c r="AJ71" s="2">
        <v>0</v>
      </c>
      <c r="AK71" s="2">
        <v>0</v>
      </c>
      <c r="AL71" s="2">
        <v>0.8</v>
      </c>
      <c r="AM71" s="10">
        <v>2015</v>
      </c>
    </row>
    <row r="72" spans="1:39" ht="78.75" customHeight="1">
      <c r="A72" s="4">
        <v>6</v>
      </c>
      <c r="B72" s="4">
        <v>0</v>
      </c>
      <c r="C72" s="4">
        <v>0</v>
      </c>
      <c r="D72" s="4">
        <v>0</v>
      </c>
      <c r="E72" s="4">
        <v>4</v>
      </c>
      <c r="F72" s="4">
        <v>0</v>
      </c>
      <c r="G72" s="4">
        <v>9</v>
      </c>
      <c r="H72" s="4">
        <v>0</v>
      </c>
      <c r="I72" s="4">
        <v>7</v>
      </c>
      <c r="J72" s="4">
        <v>1</v>
      </c>
      <c r="K72" s="4">
        <v>1</v>
      </c>
      <c r="L72" s="4">
        <v>0</v>
      </c>
      <c r="M72" s="4">
        <v>0</v>
      </c>
      <c r="N72" s="4">
        <v>7</v>
      </c>
      <c r="O72" s="4"/>
      <c r="P72" s="4"/>
      <c r="Q72" s="4"/>
      <c r="R72" s="9" t="s">
        <v>61</v>
      </c>
      <c r="S72" s="9" t="s">
        <v>62</v>
      </c>
      <c r="T72" s="9" t="s">
        <v>65</v>
      </c>
      <c r="U72" s="9" t="s">
        <v>61</v>
      </c>
      <c r="V72" s="9" t="s">
        <v>63</v>
      </c>
      <c r="W72" s="9" t="s">
        <v>61</v>
      </c>
      <c r="X72" s="9" t="s">
        <v>61</v>
      </c>
      <c r="Y72" s="9" t="s">
        <v>60</v>
      </c>
      <c r="Z72" s="9" t="s">
        <v>61</v>
      </c>
      <c r="AA72" s="9" t="s">
        <v>61</v>
      </c>
      <c r="AB72" s="44" t="s">
        <v>117</v>
      </c>
      <c r="AC72" s="45" t="s">
        <v>56</v>
      </c>
      <c r="AD72" s="46" t="s">
        <v>53</v>
      </c>
      <c r="AE72" s="46">
        <v>0</v>
      </c>
      <c r="AF72" s="46" t="s">
        <v>45</v>
      </c>
      <c r="AG72" s="46">
        <v>3000</v>
      </c>
      <c r="AH72" s="46">
        <v>0</v>
      </c>
      <c r="AI72" s="46">
        <v>0</v>
      </c>
      <c r="AJ72" s="46">
        <v>0</v>
      </c>
      <c r="AK72" s="46">
        <v>0</v>
      </c>
      <c r="AL72" s="46">
        <v>3000</v>
      </c>
      <c r="AM72" s="48">
        <v>2015</v>
      </c>
    </row>
    <row r="73" spans="1:39" ht="36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9" t="s">
        <v>61</v>
      </c>
      <c r="S73" s="9" t="s">
        <v>62</v>
      </c>
      <c r="T73" s="9" t="s">
        <v>65</v>
      </c>
      <c r="U73" s="9" t="s">
        <v>61</v>
      </c>
      <c r="V73" s="9" t="s">
        <v>63</v>
      </c>
      <c r="W73" s="9" t="s">
        <v>61</v>
      </c>
      <c r="X73" s="9" t="s">
        <v>61</v>
      </c>
      <c r="Y73" s="9" t="s">
        <v>60</v>
      </c>
      <c r="Z73" s="9" t="s">
        <v>61</v>
      </c>
      <c r="AA73" s="9" t="s">
        <v>65</v>
      </c>
      <c r="AB73" s="20" t="s">
        <v>4</v>
      </c>
      <c r="AC73" s="4" t="s">
        <v>46</v>
      </c>
      <c r="AD73" s="2" t="s">
        <v>53</v>
      </c>
      <c r="AE73" s="2">
        <v>0</v>
      </c>
      <c r="AF73" s="2">
        <v>0</v>
      </c>
      <c r="AG73" s="2">
        <v>9.5</v>
      </c>
      <c r="AH73" s="2">
        <v>0</v>
      </c>
      <c r="AI73" s="2">
        <v>0</v>
      </c>
      <c r="AJ73" s="2">
        <v>0</v>
      </c>
      <c r="AK73" s="2">
        <v>0</v>
      </c>
      <c r="AL73" s="2">
        <f>AF73+AG73+AH73+AI73+AJ73+AK73</f>
        <v>9.5</v>
      </c>
      <c r="AM73" s="10">
        <v>2015</v>
      </c>
    </row>
    <row r="74" spans="1:39" ht="90" customHeight="1">
      <c r="A74" s="4">
        <v>6</v>
      </c>
      <c r="B74" s="4">
        <v>0</v>
      </c>
      <c r="C74" s="4">
        <v>0</v>
      </c>
      <c r="D74" s="4">
        <v>0</v>
      </c>
      <c r="E74" s="4">
        <v>4</v>
      </c>
      <c r="F74" s="4">
        <v>0</v>
      </c>
      <c r="G74" s="4">
        <v>9</v>
      </c>
      <c r="H74" s="4">
        <v>0</v>
      </c>
      <c r="I74" s="4">
        <v>7</v>
      </c>
      <c r="J74" s="4">
        <v>1</v>
      </c>
      <c r="K74" s="4">
        <v>1</v>
      </c>
      <c r="L74" s="4">
        <v>0</v>
      </c>
      <c r="M74" s="4">
        <v>0</v>
      </c>
      <c r="N74" s="4">
        <v>8</v>
      </c>
      <c r="O74" s="4"/>
      <c r="P74" s="4"/>
      <c r="Q74" s="4"/>
      <c r="R74" s="9" t="s">
        <v>61</v>
      </c>
      <c r="S74" s="9" t="s">
        <v>62</v>
      </c>
      <c r="T74" s="9" t="s">
        <v>65</v>
      </c>
      <c r="U74" s="9" t="s">
        <v>61</v>
      </c>
      <c r="V74" s="9" t="s">
        <v>63</v>
      </c>
      <c r="W74" s="9" t="s">
        <v>61</v>
      </c>
      <c r="X74" s="9" t="s">
        <v>61</v>
      </c>
      <c r="Y74" s="9" t="s">
        <v>64</v>
      </c>
      <c r="Z74" s="9" t="s">
        <v>61</v>
      </c>
      <c r="AA74" s="9" t="s">
        <v>61</v>
      </c>
      <c r="AB74" s="44" t="s">
        <v>118</v>
      </c>
      <c r="AC74" s="45" t="s">
        <v>56</v>
      </c>
      <c r="AD74" s="46" t="s">
        <v>53</v>
      </c>
      <c r="AE74" s="46">
        <v>0</v>
      </c>
      <c r="AF74" s="46" t="s">
        <v>45</v>
      </c>
      <c r="AG74" s="46">
        <v>0</v>
      </c>
      <c r="AH74" s="46">
        <v>1500</v>
      </c>
      <c r="AI74" s="46">
        <v>0</v>
      </c>
      <c r="AJ74" s="46">
        <v>0</v>
      </c>
      <c r="AK74" s="46">
        <v>0</v>
      </c>
      <c r="AL74" s="46">
        <v>1500</v>
      </c>
      <c r="AM74" s="48">
        <v>2016</v>
      </c>
    </row>
    <row r="75" spans="1:39" ht="33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9" t="s">
        <v>61</v>
      </c>
      <c r="S75" s="9" t="s">
        <v>62</v>
      </c>
      <c r="T75" s="9" t="s">
        <v>65</v>
      </c>
      <c r="U75" s="9" t="s">
        <v>61</v>
      </c>
      <c r="V75" s="9" t="s">
        <v>63</v>
      </c>
      <c r="W75" s="9" t="s">
        <v>61</v>
      </c>
      <c r="X75" s="9" t="s">
        <v>61</v>
      </c>
      <c r="Y75" s="9" t="s">
        <v>64</v>
      </c>
      <c r="Z75" s="9" t="s">
        <v>61</v>
      </c>
      <c r="AA75" s="9" t="s">
        <v>65</v>
      </c>
      <c r="AB75" s="20" t="s">
        <v>4</v>
      </c>
      <c r="AC75" s="4" t="s">
        <v>32</v>
      </c>
      <c r="AD75" s="2" t="s">
        <v>53</v>
      </c>
      <c r="AE75" s="2">
        <v>0</v>
      </c>
      <c r="AF75" s="2" t="s">
        <v>45</v>
      </c>
      <c r="AG75" s="2">
        <v>0</v>
      </c>
      <c r="AH75" s="2">
        <v>20</v>
      </c>
      <c r="AI75" s="2">
        <v>0</v>
      </c>
      <c r="AJ75" s="2">
        <v>0</v>
      </c>
      <c r="AK75" s="2">
        <v>0</v>
      </c>
      <c r="AL75" s="2">
        <v>20</v>
      </c>
      <c r="AM75" s="10">
        <v>2016</v>
      </c>
    </row>
    <row r="76" spans="1:39" ht="93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9" t="s">
        <v>61</v>
      </c>
      <c r="S76" s="9" t="s">
        <v>62</v>
      </c>
      <c r="T76" s="9" t="s">
        <v>65</v>
      </c>
      <c r="U76" s="9" t="s">
        <v>61</v>
      </c>
      <c r="V76" s="9" t="s">
        <v>63</v>
      </c>
      <c r="W76" s="9" t="s">
        <v>61</v>
      </c>
      <c r="X76" s="9" t="s">
        <v>61</v>
      </c>
      <c r="Y76" s="9" t="s">
        <v>59</v>
      </c>
      <c r="Z76" s="9" t="s">
        <v>61</v>
      </c>
      <c r="AA76" s="9" t="s">
        <v>61</v>
      </c>
      <c r="AB76" s="17" t="s">
        <v>119</v>
      </c>
      <c r="AC76" s="26" t="s">
        <v>56</v>
      </c>
      <c r="AD76" s="27" t="s">
        <v>53</v>
      </c>
      <c r="AE76" s="27">
        <v>0</v>
      </c>
      <c r="AF76" s="52" t="s">
        <v>45</v>
      </c>
      <c r="AG76" s="52">
        <v>0</v>
      </c>
      <c r="AH76" s="52">
        <v>0</v>
      </c>
      <c r="AI76" s="52">
        <v>1200</v>
      </c>
      <c r="AJ76" s="52">
        <v>0</v>
      </c>
      <c r="AK76" s="52">
        <v>0</v>
      </c>
      <c r="AL76" s="52">
        <v>1200</v>
      </c>
      <c r="AM76" s="28">
        <v>2017</v>
      </c>
    </row>
    <row r="77" spans="1:39" ht="36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>
        <v>0</v>
      </c>
      <c r="S77" s="4">
        <v>7</v>
      </c>
      <c r="T77" s="9" t="s">
        <v>65</v>
      </c>
      <c r="U77" s="9" t="s">
        <v>61</v>
      </c>
      <c r="V77" s="9" t="s">
        <v>63</v>
      </c>
      <c r="W77" s="9" t="s">
        <v>61</v>
      </c>
      <c r="X77" s="9" t="s">
        <v>61</v>
      </c>
      <c r="Y77" s="9" t="s">
        <v>59</v>
      </c>
      <c r="Z77" s="9" t="s">
        <v>61</v>
      </c>
      <c r="AA77" s="9" t="s">
        <v>65</v>
      </c>
      <c r="AB77" s="20" t="s">
        <v>4</v>
      </c>
      <c r="AC77" s="4" t="s">
        <v>46</v>
      </c>
      <c r="AD77" s="2" t="s">
        <v>53</v>
      </c>
      <c r="AE77" s="2">
        <v>0</v>
      </c>
      <c r="AF77" s="2" t="s">
        <v>45</v>
      </c>
      <c r="AG77" s="2">
        <v>0</v>
      </c>
      <c r="AH77" s="2">
        <v>0</v>
      </c>
      <c r="AI77" s="2">
        <v>1</v>
      </c>
      <c r="AJ77" s="2">
        <v>0</v>
      </c>
      <c r="AK77" s="2">
        <v>0</v>
      </c>
      <c r="AL77" s="2">
        <v>1</v>
      </c>
      <c r="AM77" s="10">
        <v>2017</v>
      </c>
    </row>
    <row r="78" spans="1:39" ht="94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>
        <v>0</v>
      </c>
      <c r="S78" s="4">
        <v>7</v>
      </c>
      <c r="T78" s="9" t="s">
        <v>65</v>
      </c>
      <c r="U78" s="9" t="s">
        <v>61</v>
      </c>
      <c r="V78" s="9" t="s">
        <v>63</v>
      </c>
      <c r="W78" s="9" t="s">
        <v>61</v>
      </c>
      <c r="X78" s="9" t="s">
        <v>61</v>
      </c>
      <c r="Y78" s="9" t="s">
        <v>63</v>
      </c>
      <c r="Z78" s="9" t="s">
        <v>61</v>
      </c>
      <c r="AA78" s="9" t="s">
        <v>61</v>
      </c>
      <c r="AB78" s="17" t="s">
        <v>120</v>
      </c>
      <c r="AC78" s="26" t="s">
        <v>56</v>
      </c>
      <c r="AD78" s="27" t="s">
        <v>53</v>
      </c>
      <c r="AE78" s="27">
        <v>0</v>
      </c>
      <c r="AF78" s="27" t="s">
        <v>45</v>
      </c>
      <c r="AG78" s="27">
        <v>0</v>
      </c>
      <c r="AH78" s="27">
        <v>0</v>
      </c>
      <c r="AI78" s="27">
        <v>0</v>
      </c>
      <c r="AJ78" s="27">
        <v>1500</v>
      </c>
      <c r="AK78" s="27">
        <v>0</v>
      </c>
      <c r="AL78" s="27">
        <v>1500</v>
      </c>
      <c r="AM78" s="28">
        <v>2018</v>
      </c>
    </row>
    <row r="79" spans="1:39" ht="36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9" t="s">
        <v>61</v>
      </c>
      <c r="S79" s="9" t="s">
        <v>62</v>
      </c>
      <c r="T79" s="9" t="s">
        <v>65</v>
      </c>
      <c r="U79" s="9" t="s">
        <v>61</v>
      </c>
      <c r="V79" s="9" t="s">
        <v>63</v>
      </c>
      <c r="W79" s="9" t="s">
        <v>61</v>
      </c>
      <c r="X79" s="9" t="s">
        <v>61</v>
      </c>
      <c r="Y79" s="9" t="s">
        <v>63</v>
      </c>
      <c r="Z79" s="9" t="s">
        <v>61</v>
      </c>
      <c r="AA79" s="9" t="s">
        <v>65</v>
      </c>
      <c r="AB79" s="20" t="s">
        <v>4</v>
      </c>
      <c r="AC79" s="4" t="s">
        <v>32</v>
      </c>
      <c r="AD79" s="2" t="s">
        <v>53</v>
      </c>
      <c r="AE79" s="2">
        <v>0</v>
      </c>
      <c r="AF79" s="2" t="s">
        <v>45</v>
      </c>
      <c r="AG79" s="2">
        <v>0</v>
      </c>
      <c r="AH79" s="2">
        <v>0</v>
      </c>
      <c r="AI79" s="2">
        <v>0</v>
      </c>
      <c r="AJ79" s="2">
        <v>60</v>
      </c>
      <c r="AK79" s="2">
        <v>0</v>
      </c>
      <c r="AL79" s="2">
        <v>60</v>
      </c>
      <c r="AM79" s="10">
        <v>2018</v>
      </c>
    </row>
    <row r="80" spans="1:39" ht="103.5" customHeight="1">
      <c r="A80" s="4">
        <v>6</v>
      </c>
      <c r="B80" s="4">
        <v>0</v>
      </c>
      <c r="C80" s="4">
        <v>0</v>
      </c>
      <c r="D80" s="4">
        <v>0</v>
      </c>
      <c r="E80" s="4">
        <v>4</v>
      </c>
      <c r="F80" s="4">
        <v>0</v>
      </c>
      <c r="G80" s="4">
        <v>9</v>
      </c>
      <c r="H80" s="4">
        <v>0</v>
      </c>
      <c r="I80" s="4">
        <v>7</v>
      </c>
      <c r="J80" s="4">
        <v>1</v>
      </c>
      <c r="K80" s="4">
        <v>1</v>
      </c>
      <c r="L80" s="4">
        <v>0</v>
      </c>
      <c r="M80" s="4">
        <v>1</v>
      </c>
      <c r="N80" s="4">
        <v>1</v>
      </c>
      <c r="O80" s="4"/>
      <c r="P80" s="4"/>
      <c r="Q80" s="4"/>
      <c r="R80" s="9" t="s">
        <v>61</v>
      </c>
      <c r="S80" s="9" t="s">
        <v>62</v>
      </c>
      <c r="T80" s="9" t="s">
        <v>65</v>
      </c>
      <c r="U80" s="9" t="s">
        <v>61</v>
      </c>
      <c r="V80" s="9" t="s">
        <v>63</v>
      </c>
      <c r="W80" s="9" t="s">
        <v>61</v>
      </c>
      <c r="X80" s="9" t="s">
        <v>61</v>
      </c>
      <c r="Y80" s="9" t="s">
        <v>58</v>
      </c>
      <c r="Z80" s="9" t="s">
        <v>61</v>
      </c>
      <c r="AA80" s="9" t="s">
        <v>61</v>
      </c>
      <c r="AB80" s="44" t="s">
        <v>121</v>
      </c>
      <c r="AC80" s="45" t="s">
        <v>56</v>
      </c>
      <c r="AD80" s="46" t="s">
        <v>53</v>
      </c>
      <c r="AE80" s="46">
        <v>0</v>
      </c>
      <c r="AF80" s="46" t="s">
        <v>45</v>
      </c>
      <c r="AG80" s="46" t="s">
        <v>45</v>
      </c>
      <c r="AH80" s="46">
        <v>2000</v>
      </c>
      <c r="AI80" s="46">
        <v>0</v>
      </c>
      <c r="AJ80" s="46">
        <v>0</v>
      </c>
      <c r="AK80" s="46">
        <v>0</v>
      </c>
      <c r="AL80" s="46">
        <v>2000</v>
      </c>
      <c r="AM80" s="48">
        <v>2016</v>
      </c>
    </row>
    <row r="81" spans="1:39" ht="36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9" t="s">
        <v>61</v>
      </c>
      <c r="S81" s="9" t="s">
        <v>62</v>
      </c>
      <c r="T81" s="9" t="s">
        <v>65</v>
      </c>
      <c r="U81" s="9" t="s">
        <v>61</v>
      </c>
      <c r="V81" s="9" t="s">
        <v>63</v>
      </c>
      <c r="W81" s="9" t="s">
        <v>61</v>
      </c>
      <c r="X81" s="9" t="s">
        <v>61</v>
      </c>
      <c r="Y81" s="9" t="s">
        <v>58</v>
      </c>
      <c r="Z81" s="9" t="s">
        <v>61</v>
      </c>
      <c r="AA81" s="9" t="s">
        <v>65</v>
      </c>
      <c r="AB81" s="20" t="s">
        <v>4</v>
      </c>
      <c r="AC81" s="4" t="s">
        <v>46</v>
      </c>
      <c r="AD81" s="2" t="s">
        <v>53</v>
      </c>
      <c r="AE81" s="2">
        <v>0</v>
      </c>
      <c r="AF81" s="2">
        <v>0</v>
      </c>
      <c r="AG81" s="2">
        <v>0</v>
      </c>
      <c r="AH81" s="2">
        <v>1</v>
      </c>
      <c r="AI81" s="2">
        <v>0</v>
      </c>
      <c r="AJ81" s="2">
        <v>0</v>
      </c>
      <c r="AK81" s="2">
        <v>0</v>
      </c>
      <c r="AL81" s="2">
        <f>AF81+AG81+AH81+AI81+AJ81+AK81</f>
        <v>1</v>
      </c>
      <c r="AM81" s="10">
        <v>2016</v>
      </c>
    </row>
    <row r="82" spans="1:39" ht="93" customHeight="1">
      <c r="A82" s="4">
        <v>6</v>
      </c>
      <c r="B82" s="4">
        <v>0</v>
      </c>
      <c r="C82" s="4">
        <v>0</v>
      </c>
      <c r="D82" s="4">
        <v>0</v>
      </c>
      <c r="E82" s="4">
        <v>4</v>
      </c>
      <c r="F82" s="4">
        <v>0</v>
      </c>
      <c r="G82" s="4">
        <v>9</v>
      </c>
      <c r="H82" s="4">
        <v>0</v>
      </c>
      <c r="I82" s="4">
        <v>7</v>
      </c>
      <c r="J82" s="4">
        <v>1</v>
      </c>
      <c r="K82" s="4">
        <v>1</v>
      </c>
      <c r="L82" s="4">
        <v>0</v>
      </c>
      <c r="M82" s="4">
        <v>1</v>
      </c>
      <c r="N82" s="4">
        <v>2</v>
      </c>
      <c r="O82" s="4"/>
      <c r="P82" s="4"/>
      <c r="Q82" s="4"/>
      <c r="R82" s="9" t="s">
        <v>61</v>
      </c>
      <c r="S82" s="9" t="s">
        <v>62</v>
      </c>
      <c r="T82" s="9" t="s">
        <v>65</v>
      </c>
      <c r="U82" s="9" t="s">
        <v>61</v>
      </c>
      <c r="V82" s="9" t="s">
        <v>63</v>
      </c>
      <c r="W82" s="9" t="s">
        <v>61</v>
      </c>
      <c r="X82" s="9" t="s">
        <v>61</v>
      </c>
      <c r="Y82" s="9" t="s">
        <v>62</v>
      </c>
      <c r="Z82" s="9" t="s">
        <v>61</v>
      </c>
      <c r="AA82" s="9" t="s">
        <v>61</v>
      </c>
      <c r="AB82" s="44" t="s">
        <v>122</v>
      </c>
      <c r="AC82" s="45" t="s">
        <v>56</v>
      </c>
      <c r="AD82" s="46" t="s">
        <v>53</v>
      </c>
      <c r="AE82" s="46">
        <v>0</v>
      </c>
      <c r="AF82" s="46">
        <v>100</v>
      </c>
      <c r="AG82" s="46">
        <v>100</v>
      </c>
      <c r="AH82" s="46">
        <v>100</v>
      </c>
      <c r="AI82" s="46" t="s">
        <v>45</v>
      </c>
      <c r="AJ82" s="46" t="s">
        <v>45</v>
      </c>
      <c r="AK82" s="46" t="s">
        <v>45</v>
      </c>
      <c r="AL82" s="46">
        <v>300</v>
      </c>
      <c r="AM82" s="48">
        <v>2019</v>
      </c>
    </row>
    <row r="83" spans="1:39" ht="4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9" t="s">
        <v>61</v>
      </c>
      <c r="S83" s="9" t="s">
        <v>62</v>
      </c>
      <c r="T83" s="9" t="s">
        <v>65</v>
      </c>
      <c r="U83" s="9" t="s">
        <v>61</v>
      </c>
      <c r="V83" s="9" t="s">
        <v>63</v>
      </c>
      <c r="W83" s="9" t="s">
        <v>61</v>
      </c>
      <c r="X83" s="9" t="s">
        <v>61</v>
      </c>
      <c r="Y83" s="9" t="s">
        <v>62</v>
      </c>
      <c r="Z83" s="9" t="s">
        <v>61</v>
      </c>
      <c r="AA83" s="9" t="s">
        <v>65</v>
      </c>
      <c r="AB83" s="20" t="s">
        <v>28</v>
      </c>
      <c r="AC83" s="4" t="s">
        <v>49</v>
      </c>
      <c r="AD83" s="2" t="s">
        <v>53</v>
      </c>
      <c r="AE83" s="2">
        <v>0</v>
      </c>
      <c r="AF83" s="2">
        <v>1</v>
      </c>
      <c r="AG83" s="2">
        <v>1</v>
      </c>
      <c r="AH83" s="2">
        <v>1</v>
      </c>
      <c r="AI83" s="2" t="s">
        <v>45</v>
      </c>
      <c r="AJ83" s="2" t="s">
        <v>45</v>
      </c>
      <c r="AK83" s="2" t="s">
        <v>45</v>
      </c>
      <c r="AL83" s="2">
        <v>3</v>
      </c>
      <c r="AM83" s="10">
        <v>2019</v>
      </c>
    </row>
    <row r="84" spans="1:39" ht="96.75" customHeight="1">
      <c r="A84" s="4">
        <v>6</v>
      </c>
      <c r="B84" s="4">
        <v>0</v>
      </c>
      <c r="C84" s="4">
        <v>0</v>
      </c>
      <c r="D84" s="4">
        <v>0</v>
      </c>
      <c r="E84" s="4">
        <v>4</v>
      </c>
      <c r="F84" s="4">
        <v>0</v>
      </c>
      <c r="G84" s="4">
        <v>9</v>
      </c>
      <c r="H84" s="4">
        <v>0</v>
      </c>
      <c r="I84" s="4">
        <v>7</v>
      </c>
      <c r="J84" s="4">
        <v>1</v>
      </c>
      <c r="K84" s="4">
        <v>1</v>
      </c>
      <c r="L84" s="4">
        <v>0</v>
      </c>
      <c r="M84" s="4">
        <v>1</v>
      </c>
      <c r="N84" s="4">
        <v>3</v>
      </c>
      <c r="O84" s="4"/>
      <c r="P84" s="4"/>
      <c r="Q84" s="4"/>
      <c r="R84" s="9" t="s">
        <v>61</v>
      </c>
      <c r="S84" s="9" t="s">
        <v>62</v>
      </c>
      <c r="T84" s="9" t="s">
        <v>65</v>
      </c>
      <c r="U84" s="9" t="s">
        <v>61</v>
      </c>
      <c r="V84" s="9" t="s">
        <v>63</v>
      </c>
      <c r="W84" s="9" t="s">
        <v>61</v>
      </c>
      <c r="X84" s="9" t="s">
        <v>61</v>
      </c>
      <c r="Y84" s="9" t="s">
        <v>92</v>
      </c>
      <c r="Z84" s="9" t="s">
        <v>61</v>
      </c>
      <c r="AA84" s="9" t="s">
        <v>61</v>
      </c>
      <c r="AB84" s="44" t="s">
        <v>123</v>
      </c>
      <c r="AC84" s="45" t="s">
        <v>56</v>
      </c>
      <c r="AD84" s="46" t="s">
        <v>53</v>
      </c>
      <c r="AE84" s="46">
        <v>0</v>
      </c>
      <c r="AF84" s="46">
        <v>1000</v>
      </c>
      <c r="AG84" s="46">
        <v>1200</v>
      </c>
      <c r="AH84" s="46">
        <v>1500</v>
      </c>
      <c r="AI84" s="46" t="s">
        <v>45</v>
      </c>
      <c r="AJ84" s="46" t="s">
        <v>45</v>
      </c>
      <c r="AK84" s="46" t="s">
        <v>45</v>
      </c>
      <c r="AL84" s="47">
        <v>3700</v>
      </c>
      <c r="AM84" s="48">
        <v>2016</v>
      </c>
    </row>
    <row r="85" spans="1:39" ht="4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>
        <v>0</v>
      </c>
      <c r="S85" s="4">
        <v>7</v>
      </c>
      <c r="T85" s="9" t="s">
        <v>65</v>
      </c>
      <c r="U85" s="9" t="s">
        <v>61</v>
      </c>
      <c r="V85" s="9" t="s">
        <v>63</v>
      </c>
      <c r="W85" s="9" t="s">
        <v>61</v>
      </c>
      <c r="X85" s="9" t="s">
        <v>61</v>
      </c>
      <c r="Y85" s="9" t="s">
        <v>92</v>
      </c>
      <c r="Z85" s="9" t="s">
        <v>61</v>
      </c>
      <c r="AA85" s="9" t="s">
        <v>65</v>
      </c>
      <c r="AB85" s="20" t="s">
        <v>4</v>
      </c>
      <c r="AC85" s="4" t="s">
        <v>46</v>
      </c>
      <c r="AD85" s="2" t="s">
        <v>53</v>
      </c>
      <c r="AE85" s="2">
        <v>0</v>
      </c>
      <c r="AF85" s="2">
        <v>0.29</v>
      </c>
      <c r="AG85" s="2">
        <v>0.4</v>
      </c>
      <c r="AH85" s="2">
        <v>0.5</v>
      </c>
      <c r="AI85" s="2" t="s">
        <v>45</v>
      </c>
      <c r="AJ85" s="2" t="s">
        <v>45</v>
      </c>
      <c r="AK85" s="2" t="s">
        <v>45</v>
      </c>
      <c r="AL85" s="2">
        <v>1.2</v>
      </c>
      <c r="AM85" s="10">
        <v>2016</v>
      </c>
    </row>
    <row r="86" spans="1:39" ht="85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>
        <v>0</v>
      </c>
      <c r="S86" s="4">
        <v>7</v>
      </c>
      <c r="T86" s="9" t="s">
        <v>65</v>
      </c>
      <c r="U86" s="9" t="s">
        <v>61</v>
      </c>
      <c r="V86" s="9" t="s">
        <v>58</v>
      </c>
      <c r="W86" s="9" t="s">
        <v>61</v>
      </c>
      <c r="X86" s="9" t="s">
        <v>61</v>
      </c>
      <c r="Y86" s="9" t="s">
        <v>61</v>
      </c>
      <c r="Z86" s="9" t="s">
        <v>61</v>
      </c>
      <c r="AA86" s="9" t="s">
        <v>61</v>
      </c>
      <c r="AB86" s="19" t="s">
        <v>8</v>
      </c>
      <c r="AC86" s="4" t="s">
        <v>56</v>
      </c>
      <c r="AD86" s="43" t="s">
        <v>45</v>
      </c>
      <c r="AE86" s="31"/>
      <c r="AF86" s="31">
        <f>SUM(AF91)</f>
        <v>300</v>
      </c>
      <c r="AG86" s="31">
        <v>300</v>
      </c>
      <c r="AH86" s="31">
        <v>350</v>
      </c>
      <c r="AI86" s="31">
        <v>120</v>
      </c>
      <c r="AJ86" s="31">
        <v>150</v>
      </c>
      <c r="AK86" s="31"/>
      <c r="AL86" s="31">
        <f>SUM(AF86:AJ86)</f>
        <v>1220</v>
      </c>
      <c r="AM86" s="35">
        <v>2019</v>
      </c>
    </row>
    <row r="87" spans="1:39" ht="62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9" t="s">
        <v>61</v>
      </c>
      <c r="S87" s="9" t="s">
        <v>62</v>
      </c>
      <c r="T87" s="9" t="s">
        <v>65</v>
      </c>
      <c r="U87" s="9" t="s">
        <v>61</v>
      </c>
      <c r="V87" s="9" t="s">
        <v>58</v>
      </c>
      <c r="W87" s="9" t="s">
        <v>61</v>
      </c>
      <c r="X87" s="9" t="s">
        <v>61</v>
      </c>
      <c r="Y87" s="9" t="s">
        <v>61</v>
      </c>
      <c r="Z87" s="9" t="s">
        <v>61</v>
      </c>
      <c r="AA87" s="9" t="s">
        <v>65</v>
      </c>
      <c r="AB87" s="20" t="s">
        <v>94</v>
      </c>
      <c r="AC87" s="4" t="s">
        <v>46</v>
      </c>
      <c r="AD87" s="2" t="s">
        <v>53</v>
      </c>
      <c r="AE87" s="2"/>
      <c r="AF87" s="2" t="s">
        <v>45</v>
      </c>
      <c r="AG87" s="2">
        <v>0.68</v>
      </c>
      <c r="AH87" s="2"/>
      <c r="AI87" s="2"/>
      <c r="AJ87" s="2"/>
      <c r="AK87" s="2"/>
      <c r="AL87" s="2" t="s">
        <v>45</v>
      </c>
      <c r="AM87" s="10">
        <v>2014</v>
      </c>
    </row>
    <row r="88" spans="1:39" ht="63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9" t="s">
        <v>61</v>
      </c>
      <c r="S88" s="9" t="s">
        <v>62</v>
      </c>
      <c r="T88" s="9" t="s">
        <v>65</v>
      </c>
      <c r="U88" s="9" t="s">
        <v>61</v>
      </c>
      <c r="V88" s="9" t="s">
        <v>58</v>
      </c>
      <c r="W88" s="9" t="s">
        <v>61</v>
      </c>
      <c r="X88" s="9" t="s">
        <v>61</v>
      </c>
      <c r="Y88" s="9" t="s">
        <v>61</v>
      </c>
      <c r="Z88" s="9" t="s">
        <v>61</v>
      </c>
      <c r="AA88" s="9" t="s">
        <v>60</v>
      </c>
      <c r="AB88" s="20" t="s">
        <v>0</v>
      </c>
      <c r="AC88" s="4" t="s">
        <v>32</v>
      </c>
      <c r="AD88" s="2" t="s">
        <v>53</v>
      </c>
      <c r="AE88" s="2"/>
      <c r="AF88" s="2">
        <v>50</v>
      </c>
      <c r="AG88" s="2"/>
      <c r="AH88" s="2"/>
      <c r="AI88" s="2"/>
      <c r="AJ88" s="2"/>
      <c r="AK88" s="2"/>
      <c r="AL88" s="2"/>
      <c r="AM88" s="10">
        <v>2014</v>
      </c>
    </row>
    <row r="89" spans="1:39" ht="6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9" t="s">
        <v>61</v>
      </c>
      <c r="S89" s="9" t="s">
        <v>62</v>
      </c>
      <c r="T89" s="9" t="s">
        <v>65</v>
      </c>
      <c r="U89" s="9" t="s">
        <v>61</v>
      </c>
      <c r="V89" s="9" t="s">
        <v>58</v>
      </c>
      <c r="W89" s="9" t="s">
        <v>61</v>
      </c>
      <c r="X89" s="9" t="s">
        <v>61</v>
      </c>
      <c r="Y89" s="9" t="s">
        <v>61</v>
      </c>
      <c r="Z89" s="9" t="s">
        <v>61</v>
      </c>
      <c r="AA89" s="9" t="s">
        <v>65</v>
      </c>
      <c r="AB89" s="20" t="s">
        <v>1</v>
      </c>
      <c r="AC89" s="4" t="s">
        <v>35</v>
      </c>
      <c r="AD89" s="2" t="s">
        <v>53</v>
      </c>
      <c r="AE89" s="2">
        <v>60</v>
      </c>
      <c r="AF89" s="2">
        <v>60</v>
      </c>
      <c r="AG89" s="2">
        <v>65</v>
      </c>
      <c r="AH89" s="2">
        <v>65</v>
      </c>
      <c r="AI89" s="2">
        <v>70</v>
      </c>
      <c r="AJ89" s="2">
        <v>70</v>
      </c>
      <c r="AK89" s="2">
        <v>75</v>
      </c>
      <c r="AL89" s="2">
        <v>75</v>
      </c>
      <c r="AM89" s="10">
        <v>2019</v>
      </c>
    </row>
    <row r="90" spans="1:39" ht="4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9" t="s">
        <v>61</v>
      </c>
      <c r="S90" s="9" t="s">
        <v>62</v>
      </c>
      <c r="T90" s="9" t="s">
        <v>65</v>
      </c>
      <c r="U90" s="9" t="s">
        <v>61</v>
      </c>
      <c r="V90" s="9" t="s">
        <v>58</v>
      </c>
      <c r="W90" s="9" t="s">
        <v>61</v>
      </c>
      <c r="X90" s="9" t="s">
        <v>61</v>
      </c>
      <c r="Y90" s="9" t="s">
        <v>61</v>
      </c>
      <c r="Z90" s="9" t="s">
        <v>61</v>
      </c>
      <c r="AA90" s="9" t="s">
        <v>60</v>
      </c>
      <c r="AB90" s="20" t="s">
        <v>29</v>
      </c>
      <c r="AC90" s="4" t="s">
        <v>49</v>
      </c>
      <c r="AD90" s="2" t="s">
        <v>53</v>
      </c>
      <c r="AE90" s="2">
        <v>30</v>
      </c>
      <c r="AF90" s="2">
        <v>25</v>
      </c>
      <c r="AG90" s="2">
        <v>25</v>
      </c>
      <c r="AH90" s="2">
        <v>20</v>
      </c>
      <c r="AI90" s="2">
        <v>20</v>
      </c>
      <c r="AJ90" s="2">
        <v>20</v>
      </c>
      <c r="AK90" s="2">
        <v>15</v>
      </c>
      <c r="AL90" s="2">
        <f>AF90+AG90+AH90+AI90+AJ90+AK90</f>
        <v>125</v>
      </c>
      <c r="AM90" s="10">
        <v>2019</v>
      </c>
    </row>
    <row r="91" spans="1:39" ht="45.75" customHeight="1">
      <c r="A91" s="4">
        <v>6</v>
      </c>
      <c r="B91" s="4">
        <v>0</v>
      </c>
      <c r="C91" s="4">
        <v>0</v>
      </c>
      <c r="D91" s="4">
        <v>0</v>
      </c>
      <c r="E91" s="4">
        <v>4</v>
      </c>
      <c r="F91" s="4">
        <v>0</v>
      </c>
      <c r="G91" s="4">
        <v>9</v>
      </c>
      <c r="H91" s="4">
        <v>0</v>
      </c>
      <c r="I91" s="4">
        <v>7</v>
      </c>
      <c r="J91" s="4">
        <v>1</v>
      </c>
      <c r="K91" s="4">
        <v>1</v>
      </c>
      <c r="L91" s="4">
        <v>0</v>
      </c>
      <c r="M91" s="4">
        <v>1</v>
      </c>
      <c r="N91" s="4">
        <v>4</v>
      </c>
      <c r="O91" s="4"/>
      <c r="P91" s="4"/>
      <c r="Q91" s="4"/>
      <c r="R91" s="9" t="s">
        <v>61</v>
      </c>
      <c r="S91" s="9" t="s">
        <v>62</v>
      </c>
      <c r="T91" s="9" t="s">
        <v>65</v>
      </c>
      <c r="U91" s="9" t="s">
        <v>61</v>
      </c>
      <c r="V91" s="9" t="s">
        <v>58</v>
      </c>
      <c r="W91" s="9" t="s">
        <v>61</v>
      </c>
      <c r="X91" s="9" t="s">
        <v>61</v>
      </c>
      <c r="Y91" s="9" t="s">
        <v>65</v>
      </c>
      <c r="Z91" s="9" t="s">
        <v>61</v>
      </c>
      <c r="AA91" s="9" t="s">
        <v>61</v>
      </c>
      <c r="AB91" s="44" t="s">
        <v>90</v>
      </c>
      <c r="AC91" s="45" t="s">
        <v>89</v>
      </c>
      <c r="AD91" s="46"/>
      <c r="AE91" s="46"/>
      <c r="AF91" s="46">
        <v>300</v>
      </c>
      <c r="AG91" s="46">
        <v>300</v>
      </c>
      <c r="AH91" s="46">
        <v>350</v>
      </c>
      <c r="AI91" s="46">
        <v>120</v>
      </c>
      <c r="AJ91" s="46">
        <v>150</v>
      </c>
      <c r="AK91" s="46"/>
      <c r="AL91" s="46">
        <v>1220</v>
      </c>
      <c r="AM91" s="48">
        <v>2019</v>
      </c>
    </row>
    <row r="92" spans="1:39" ht="33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9" t="s">
        <v>61</v>
      </c>
      <c r="S92" s="9" t="s">
        <v>62</v>
      </c>
      <c r="T92" s="9" t="s">
        <v>65</v>
      </c>
      <c r="U92" s="9" t="s">
        <v>61</v>
      </c>
      <c r="V92" s="9" t="s">
        <v>58</v>
      </c>
      <c r="W92" s="9" t="s">
        <v>61</v>
      </c>
      <c r="X92" s="9" t="s">
        <v>61</v>
      </c>
      <c r="Y92" s="9" t="s">
        <v>65</v>
      </c>
      <c r="Z92" s="9" t="s">
        <v>61</v>
      </c>
      <c r="AA92" s="9" t="s">
        <v>65</v>
      </c>
      <c r="AB92" s="20" t="s">
        <v>91</v>
      </c>
      <c r="AC92" s="4" t="s">
        <v>49</v>
      </c>
      <c r="AD92" s="2"/>
      <c r="AE92" s="2"/>
      <c r="AF92" s="2">
        <v>1</v>
      </c>
      <c r="AG92" s="2">
        <v>1</v>
      </c>
      <c r="AH92" s="2">
        <v>1</v>
      </c>
      <c r="AI92" s="2">
        <v>1</v>
      </c>
      <c r="AJ92" s="2">
        <v>1</v>
      </c>
      <c r="AK92" s="2"/>
      <c r="AL92" s="2"/>
      <c r="AM92" s="10">
        <v>2019</v>
      </c>
    </row>
    <row r="93" spans="1:39" ht="4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>
        <v>0</v>
      </c>
      <c r="S93" s="4">
        <v>7</v>
      </c>
      <c r="T93" s="9" t="s">
        <v>60</v>
      </c>
      <c r="U93" s="9" t="s">
        <v>61</v>
      </c>
      <c r="V93" s="9" t="s">
        <v>61</v>
      </c>
      <c r="W93" s="9" t="s">
        <v>61</v>
      </c>
      <c r="X93" s="9" t="s">
        <v>61</v>
      </c>
      <c r="Y93" s="9" t="s">
        <v>61</v>
      </c>
      <c r="Z93" s="9" t="s">
        <v>61</v>
      </c>
      <c r="AA93" s="9" t="s">
        <v>61</v>
      </c>
      <c r="AB93" s="18" t="s">
        <v>110</v>
      </c>
      <c r="AC93" s="22" t="s">
        <v>56</v>
      </c>
      <c r="AD93" s="23"/>
      <c r="AE93" s="24">
        <v>50</v>
      </c>
      <c r="AF93" s="24">
        <v>288.4</v>
      </c>
      <c r="AG93" s="24">
        <v>50</v>
      </c>
      <c r="AH93" s="24">
        <v>0</v>
      </c>
      <c r="AI93" s="24">
        <v>50</v>
      </c>
      <c r="AJ93" s="24">
        <v>50</v>
      </c>
      <c r="AK93" s="24">
        <v>50</v>
      </c>
      <c r="AL93" s="24">
        <f>SUM(AF93:AK93)</f>
        <v>488.4</v>
      </c>
      <c r="AM93" s="25">
        <v>2019</v>
      </c>
    </row>
    <row r="94" spans="1:39" ht="39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>
        <v>0</v>
      </c>
      <c r="S94" s="4">
        <v>7</v>
      </c>
      <c r="T94" s="9" t="s">
        <v>60</v>
      </c>
      <c r="U94" s="9" t="s">
        <v>61</v>
      </c>
      <c r="V94" s="9" t="s">
        <v>65</v>
      </c>
      <c r="W94" s="9" t="s">
        <v>61</v>
      </c>
      <c r="X94" s="9" t="s">
        <v>61</v>
      </c>
      <c r="Y94" s="9" t="s">
        <v>61</v>
      </c>
      <c r="Z94" s="9" t="s">
        <v>61</v>
      </c>
      <c r="AA94" s="9" t="s">
        <v>61</v>
      </c>
      <c r="AB94" s="19" t="s">
        <v>31</v>
      </c>
      <c r="AC94" s="4" t="s">
        <v>56</v>
      </c>
      <c r="AD94" s="29"/>
      <c r="AE94" s="30">
        <v>50</v>
      </c>
      <c r="AF94" s="2">
        <v>288.4</v>
      </c>
      <c r="AG94" s="2">
        <v>50</v>
      </c>
      <c r="AH94" s="2">
        <v>0</v>
      </c>
      <c r="AI94" s="2">
        <v>50</v>
      </c>
      <c r="AJ94" s="2">
        <v>50</v>
      </c>
      <c r="AK94" s="2">
        <v>50</v>
      </c>
      <c r="AL94" s="2">
        <f>SUM(AF94:AK94)</f>
        <v>488.4</v>
      </c>
      <c r="AM94" s="10">
        <v>2019</v>
      </c>
    </row>
    <row r="95" spans="1:39" ht="4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9" t="s">
        <v>61</v>
      </c>
      <c r="S95" s="9" t="s">
        <v>62</v>
      </c>
      <c r="T95" s="9" t="s">
        <v>60</v>
      </c>
      <c r="U95" s="9" t="s">
        <v>61</v>
      </c>
      <c r="V95" s="9" t="s">
        <v>65</v>
      </c>
      <c r="W95" s="9" t="s">
        <v>61</v>
      </c>
      <c r="X95" s="9" t="s">
        <v>61</v>
      </c>
      <c r="Y95" s="9" t="s">
        <v>61</v>
      </c>
      <c r="Z95" s="9" t="s">
        <v>61</v>
      </c>
      <c r="AA95" s="9" t="s">
        <v>65</v>
      </c>
      <c r="AB95" s="20" t="s">
        <v>87</v>
      </c>
      <c r="AC95" s="4" t="s">
        <v>34</v>
      </c>
      <c r="AD95" s="2" t="s">
        <v>53</v>
      </c>
      <c r="AE95" s="2">
        <v>0.26</v>
      </c>
      <c r="AF95" s="2">
        <v>0.26</v>
      </c>
      <c r="AG95" s="2">
        <v>0.27</v>
      </c>
      <c r="AH95" s="2">
        <v>0.28</v>
      </c>
      <c r="AI95" s="2">
        <v>0.29</v>
      </c>
      <c r="AJ95" s="2">
        <v>0.3</v>
      </c>
      <c r="AK95" s="2">
        <v>0.31</v>
      </c>
      <c r="AL95" s="2">
        <v>1.8</v>
      </c>
      <c r="AM95" s="10">
        <v>2019</v>
      </c>
    </row>
    <row r="96" spans="1:39" ht="63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9" t="s">
        <v>61</v>
      </c>
      <c r="S96" s="9" t="s">
        <v>62</v>
      </c>
      <c r="T96" s="9" t="s">
        <v>60</v>
      </c>
      <c r="U96" s="9" t="s">
        <v>61</v>
      </c>
      <c r="V96" s="9" t="s">
        <v>65</v>
      </c>
      <c r="W96" s="9" t="s">
        <v>61</v>
      </c>
      <c r="X96" s="9" t="s">
        <v>61</v>
      </c>
      <c r="Y96" s="9" t="s">
        <v>61</v>
      </c>
      <c r="Z96" s="9" t="s">
        <v>61</v>
      </c>
      <c r="AA96" s="9" t="s">
        <v>60</v>
      </c>
      <c r="AB96" s="20" t="s">
        <v>2</v>
      </c>
      <c r="AC96" s="4" t="s">
        <v>49</v>
      </c>
      <c r="AD96" s="2" t="s">
        <v>53</v>
      </c>
      <c r="AE96" s="2">
        <v>5</v>
      </c>
      <c r="AF96" s="2">
        <v>5</v>
      </c>
      <c r="AG96" s="2">
        <v>5</v>
      </c>
      <c r="AH96" s="2">
        <v>5</v>
      </c>
      <c r="AI96" s="2">
        <v>5</v>
      </c>
      <c r="AJ96" s="2">
        <v>5</v>
      </c>
      <c r="AK96" s="2">
        <v>5</v>
      </c>
      <c r="AL96" s="2">
        <f>AF96+AG96+AH96+AI96+AJ96+AK96</f>
        <v>30</v>
      </c>
      <c r="AM96" s="10">
        <v>2019</v>
      </c>
    </row>
    <row r="97" spans="1:39" ht="112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9" t="s">
        <v>61</v>
      </c>
      <c r="S97" s="9" t="s">
        <v>62</v>
      </c>
      <c r="T97" s="9" t="s">
        <v>60</v>
      </c>
      <c r="U97" s="9" t="s">
        <v>61</v>
      </c>
      <c r="V97" s="9" t="s">
        <v>65</v>
      </c>
      <c r="W97" s="9" t="s">
        <v>61</v>
      </c>
      <c r="X97" s="9" t="s">
        <v>61</v>
      </c>
      <c r="Y97" s="9" t="s">
        <v>65</v>
      </c>
      <c r="Z97" s="9" t="s">
        <v>61</v>
      </c>
      <c r="AA97" s="9" t="s">
        <v>61</v>
      </c>
      <c r="AB97" s="17" t="s">
        <v>3</v>
      </c>
      <c r="AC97" s="26" t="s">
        <v>56</v>
      </c>
      <c r="AD97" s="27" t="s">
        <v>53</v>
      </c>
      <c r="AE97" s="27">
        <v>50</v>
      </c>
      <c r="AF97" s="27">
        <v>148.4</v>
      </c>
      <c r="AG97" s="27">
        <v>50</v>
      </c>
      <c r="AH97" s="27">
        <v>0</v>
      </c>
      <c r="AI97" s="27">
        <v>50</v>
      </c>
      <c r="AJ97" s="27">
        <v>50</v>
      </c>
      <c r="AK97" s="27">
        <v>50</v>
      </c>
      <c r="AL97" s="27">
        <f>AF97+AG97+AH97+AI97+AJ97+AK97</f>
        <v>348.4</v>
      </c>
      <c r="AM97" s="28">
        <v>2019</v>
      </c>
    </row>
    <row r="98" spans="1:39" ht="36" customHeight="1">
      <c r="A98" s="4">
        <v>6</v>
      </c>
      <c r="B98" s="4">
        <v>0</v>
      </c>
      <c r="C98" s="4">
        <v>0</v>
      </c>
      <c r="D98" s="4">
        <v>0</v>
      </c>
      <c r="E98" s="4">
        <v>4</v>
      </c>
      <c r="F98" s="4">
        <v>0</v>
      </c>
      <c r="G98" s="4">
        <v>8</v>
      </c>
      <c r="H98" s="4">
        <v>0</v>
      </c>
      <c r="I98" s="4">
        <v>7</v>
      </c>
      <c r="J98" s="4">
        <v>2</v>
      </c>
      <c r="K98" s="4">
        <v>4</v>
      </c>
      <c r="L98" s="4">
        <v>0</v>
      </c>
      <c r="M98" s="4">
        <v>0</v>
      </c>
      <c r="N98" s="4">
        <v>1</v>
      </c>
      <c r="O98" s="4"/>
      <c r="P98" s="4"/>
      <c r="Q98" s="4"/>
      <c r="R98" s="9" t="s">
        <v>61</v>
      </c>
      <c r="S98" s="9" t="s">
        <v>62</v>
      </c>
      <c r="T98" s="9" t="s">
        <v>60</v>
      </c>
      <c r="U98" s="9" t="s">
        <v>61</v>
      </c>
      <c r="V98" s="9" t="s">
        <v>65</v>
      </c>
      <c r="W98" s="9" t="s">
        <v>61</v>
      </c>
      <c r="X98" s="9" t="s">
        <v>61</v>
      </c>
      <c r="Y98" s="9" t="s">
        <v>65</v>
      </c>
      <c r="Z98" s="9" t="s">
        <v>61</v>
      </c>
      <c r="AA98" s="9" t="s">
        <v>61</v>
      </c>
      <c r="AB98" s="20" t="s">
        <v>139</v>
      </c>
      <c r="AC98" s="4" t="s">
        <v>56</v>
      </c>
      <c r="AD98" s="2"/>
      <c r="AE98" s="2"/>
      <c r="AF98" s="2">
        <v>50</v>
      </c>
      <c r="AG98" s="2">
        <v>50</v>
      </c>
      <c r="AH98" s="2">
        <v>0</v>
      </c>
      <c r="AI98" s="2">
        <v>50</v>
      </c>
      <c r="AJ98" s="2">
        <v>50</v>
      </c>
      <c r="AK98" s="2">
        <v>50</v>
      </c>
      <c r="AL98" s="2">
        <f>AF98+AG98+AH98+AI98+AJ98+AK98</f>
        <v>250</v>
      </c>
      <c r="AM98" s="10">
        <v>2019</v>
      </c>
    </row>
    <row r="99" spans="1:39" ht="30.75" customHeight="1">
      <c r="A99" s="4">
        <v>6</v>
      </c>
      <c r="B99" s="4">
        <v>0</v>
      </c>
      <c r="C99" s="4">
        <v>0</v>
      </c>
      <c r="D99" s="4">
        <v>0</v>
      </c>
      <c r="E99" s="4">
        <v>4</v>
      </c>
      <c r="F99" s="4">
        <v>0</v>
      </c>
      <c r="G99" s="4">
        <v>8</v>
      </c>
      <c r="H99" s="4">
        <v>0</v>
      </c>
      <c r="I99" s="4">
        <v>7</v>
      </c>
      <c r="J99" s="4">
        <v>2</v>
      </c>
      <c r="K99" s="4">
        <v>7</v>
      </c>
      <c r="L99" s="4">
        <v>4</v>
      </c>
      <c r="M99" s="4">
        <v>3</v>
      </c>
      <c r="N99" s="4">
        <v>6</v>
      </c>
      <c r="O99" s="4"/>
      <c r="P99" s="4"/>
      <c r="Q99" s="4"/>
      <c r="R99" s="9" t="s">
        <v>61</v>
      </c>
      <c r="S99" s="9" t="s">
        <v>62</v>
      </c>
      <c r="T99" s="9" t="s">
        <v>60</v>
      </c>
      <c r="U99" s="9" t="s">
        <v>61</v>
      </c>
      <c r="V99" s="9" t="s">
        <v>65</v>
      </c>
      <c r="W99" s="9" t="s">
        <v>61</v>
      </c>
      <c r="X99" s="9" t="s">
        <v>61</v>
      </c>
      <c r="Y99" s="9" t="s">
        <v>65</v>
      </c>
      <c r="Z99" s="9" t="s">
        <v>61</v>
      </c>
      <c r="AA99" s="9" t="s">
        <v>61</v>
      </c>
      <c r="AB99" s="20" t="s">
        <v>140</v>
      </c>
      <c r="AC99" s="4" t="s">
        <v>56</v>
      </c>
      <c r="AD99" s="2"/>
      <c r="AE99" s="2"/>
      <c r="AF99" s="2">
        <v>98.4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f>SUM(AF99:AK99)</f>
        <v>98.4</v>
      </c>
      <c r="AM99" s="10">
        <v>2019</v>
      </c>
    </row>
    <row r="100" spans="1:39" ht="78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9" t="s">
        <v>61</v>
      </c>
      <c r="S100" s="9" t="s">
        <v>62</v>
      </c>
      <c r="T100" s="9" t="s">
        <v>60</v>
      </c>
      <c r="U100" s="9" t="s">
        <v>61</v>
      </c>
      <c r="V100" s="9" t="s">
        <v>65</v>
      </c>
      <c r="W100" s="9" t="s">
        <v>61</v>
      </c>
      <c r="X100" s="9" t="s">
        <v>61</v>
      </c>
      <c r="Y100" s="9" t="s">
        <v>65</v>
      </c>
      <c r="Z100" s="9" t="s">
        <v>61</v>
      </c>
      <c r="AA100" s="9" t="s">
        <v>65</v>
      </c>
      <c r="AB100" s="20" t="s">
        <v>88</v>
      </c>
      <c r="AC100" s="4" t="s">
        <v>49</v>
      </c>
      <c r="AD100" s="2" t="s">
        <v>53</v>
      </c>
      <c r="AE100" s="2">
        <v>3</v>
      </c>
      <c r="AF100" s="2">
        <v>3</v>
      </c>
      <c r="AG100" s="2">
        <v>3</v>
      </c>
      <c r="AH100" s="2">
        <v>3</v>
      </c>
      <c r="AI100" s="2">
        <v>3</v>
      </c>
      <c r="AJ100" s="2">
        <v>3</v>
      </c>
      <c r="AK100" s="2">
        <v>3</v>
      </c>
      <c r="AL100" s="2">
        <v>3</v>
      </c>
      <c r="AM100" s="10">
        <v>2019</v>
      </c>
    </row>
    <row r="101" spans="1:39" ht="121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9" t="s">
        <v>61</v>
      </c>
      <c r="S101" s="9" t="s">
        <v>62</v>
      </c>
      <c r="T101" s="9" t="s">
        <v>60</v>
      </c>
      <c r="U101" s="9" t="s">
        <v>61</v>
      </c>
      <c r="V101" s="9" t="s">
        <v>65</v>
      </c>
      <c r="W101" s="9" t="s">
        <v>61</v>
      </c>
      <c r="X101" s="9" t="s">
        <v>61</v>
      </c>
      <c r="Y101" s="9" t="s">
        <v>60</v>
      </c>
      <c r="Z101" s="9" t="s">
        <v>61</v>
      </c>
      <c r="AA101" s="9" t="s">
        <v>61</v>
      </c>
      <c r="AB101" s="17" t="s">
        <v>125</v>
      </c>
      <c r="AC101" s="26" t="s">
        <v>56</v>
      </c>
      <c r="AD101" s="27" t="s">
        <v>53</v>
      </c>
      <c r="AE101" s="27" t="s">
        <v>45</v>
      </c>
      <c r="AF101" s="27" t="s">
        <v>45</v>
      </c>
      <c r="AG101" s="27" t="s">
        <v>45</v>
      </c>
      <c r="AH101" s="27" t="s">
        <v>45</v>
      </c>
      <c r="AI101" s="27" t="s">
        <v>45</v>
      </c>
      <c r="AJ101" s="27" t="s">
        <v>45</v>
      </c>
      <c r="AK101" s="27" t="s">
        <v>45</v>
      </c>
      <c r="AL101" s="27" t="s">
        <v>45</v>
      </c>
      <c r="AM101" s="28">
        <v>2019</v>
      </c>
    </row>
    <row r="102" spans="1:39" ht="79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9" t="s">
        <v>61</v>
      </c>
      <c r="S102" s="9" t="s">
        <v>62</v>
      </c>
      <c r="T102" s="9" t="s">
        <v>60</v>
      </c>
      <c r="U102" s="9" t="s">
        <v>61</v>
      </c>
      <c r="V102" s="9" t="s">
        <v>65</v>
      </c>
      <c r="W102" s="9" t="s">
        <v>61</v>
      </c>
      <c r="X102" s="9" t="s">
        <v>61</v>
      </c>
      <c r="Y102" s="9" t="s">
        <v>60</v>
      </c>
      <c r="Z102" s="9" t="s">
        <v>61</v>
      </c>
      <c r="AA102" s="9" t="s">
        <v>65</v>
      </c>
      <c r="AB102" s="20" t="s">
        <v>126</v>
      </c>
      <c r="AC102" s="4" t="s">
        <v>49</v>
      </c>
      <c r="AD102" s="2" t="s">
        <v>53</v>
      </c>
      <c r="AE102" s="2">
        <v>12</v>
      </c>
      <c r="AF102" s="2">
        <v>12</v>
      </c>
      <c r="AG102" s="2">
        <v>13</v>
      </c>
      <c r="AH102" s="2">
        <v>13</v>
      </c>
      <c r="AI102" s="2">
        <v>13</v>
      </c>
      <c r="AJ102" s="2">
        <v>13</v>
      </c>
      <c r="AK102" s="2">
        <v>13</v>
      </c>
      <c r="AL102" s="2">
        <f>AF102+AG102+AH102+AI102+AJ102+AK102</f>
        <v>77</v>
      </c>
      <c r="AM102" s="10">
        <v>2019</v>
      </c>
    </row>
    <row r="103" spans="1:39" ht="121.5" customHeight="1">
      <c r="A103" s="4">
        <v>6</v>
      </c>
      <c r="B103" s="4">
        <v>0</v>
      </c>
      <c r="C103" s="4">
        <v>0</v>
      </c>
      <c r="D103" s="4">
        <v>0</v>
      </c>
      <c r="E103" s="4">
        <v>4</v>
      </c>
      <c r="F103" s="4">
        <v>0</v>
      </c>
      <c r="G103" s="4">
        <v>8</v>
      </c>
      <c r="H103" s="4">
        <v>0</v>
      </c>
      <c r="I103" s="4">
        <v>7</v>
      </c>
      <c r="J103" s="4">
        <v>2</v>
      </c>
      <c r="K103" s="4">
        <v>4</v>
      </c>
      <c r="L103" s="4">
        <v>0</v>
      </c>
      <c r="M103" s="4">
        <v>0</v>
      </c>
      <c r="N103" s="4">
        <v>2</v>
      </c>
      <c r="O103" s="4"/>
      <c r="P103" s="4"/>
      <c r="Q103" s="4"/>
      <c r="R103" s="9" t="s">
        <v>61</v>
      </c>
      <c r="S103" s="9" t="s">
        <v>62</v>
      </c>
      <c r="T103" s="9" t="s">
        <v>60</v>
      </c>
      <c r="U103" s="9" t="s">
        <v>61</v>
      </c>
      <c r="V103" s="9" t="s">
        <v>65</v>
      </c>
      <c r="W103" s="9" t="s">
        <v>61</v>
      </c>
      <c r="X103" s="9" t="s">
        <v>61</v>
      </c>
      <c r="Y103" s="9" t="s">
        <v>64</v>
      </c>
      <c r="Z103" s="9" t="s">
        <v>61</v>
      </c>
      <c r="AA103" s="9" t="s">
        <v>61</v>
      </c>
      <c r="AB103" s="17" t="s">
        <v>138</v>
      </c>
      <c r="AC103" s="26" t="s">
        <v>56</v>
      </c>
      <c r="AD103" s="27" t="s">
        <v>53</v>
      </c>
      <c r="AE103" s="27" t="s">
        <v>45</v>
      </c>
      <c r="AF103" s="27">
        <v>140</v>
      </c>
      <c r="AG103" s="27" t="s">
        <v>45</v>
      </c>
      <c r="AH103" s="27" t="s">
        <v>45</v>
      </c>
      <c r="AI103" s="27" t="s">
        <v>45</v>
      </c>
      <c r="AJ103" s="27" t="s">
        <v>45</v>
      </c>
      <c r="AK103" s="27" t="s">
        <v>45</v>
      </c>
      <c r="AL103" s="27">
        <v>140</v>
      </c>
      <c r="AM103" s="28">
        <v>2019</v>
      </c>
    </row>
    <row r="104" spans="1:39" ht="79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9" t="s">
        <v>61</v>
      </c>
      <c r="S104" s="9" t="s">
        <v>62</v>
      </c>
      <c r="T104" s="9" t="s">
        <v>60</v>
      </c>
      <c r="U104" s="9" t="s">
        <v>61</v>
      </c>
      <c r="V104" s="9" t="s">
        <v>65</v>
      </c>
      <c r="W104" s="9" t="s">
        <v>61</v>
      </c>
      <c r="X104" s="9" t="s">
        <v>61</v>
      </c>
      <c r="Y104" s="9" t="s">
        <v>64</v>
      </c>
      <c r="Z104" s="9" t="s">
        <v>61</v>
      </c>
      <c r="AA104" s="9" t="s">
        <v>65</v>
      </c>
      <c r="AB104" s="20" t="s">
        <v>126</v>
      </c>
      <c r="AC104" s="4" t="s">
        <v>49</v>
      </c>
      <c r="AD104" s="2" t="s">
        <v>53</v>
      </c>
      <c r="AE104" s="2">
        <v>12</v>
      </c>
      <c r="AF104" s="2">
        <v>1</v>
      </c>
      <c r="AG104" s="2" t="s">
        <v>137</v>
      </c>
      <c r="AH104" s="2" t="s">
        <v>137</v>
      </c>
      <c r="AI104" s="2" t="s">
        <v>137</v>
      </c>
      <c r="AJ104" s="2" t="s">
        <v>137</v>
      </c>
      <c r="AK104" s="2" t="s">
        <v>137</v>
      </c>
      <c r="AL104" s="2">
        <v>1</v>
      </c>
      <c r="AM104" s="10">
        <v>2019</v>
      </c>
    </row>
    <row r="105" ht="15.75">
      <c r="AB105" s="21"/>
    </row>
    <row r="285" ht="15.75" customHeight="1"/>
  </sheetData>
  <sheetProtection/>
  <mergeCells count="45">
    <mergeCell ref="A13:V13"/>
    <mergeCell ref="A14:Z14"/>
    <mergeCell ref="A9:N9"/>
    <mergeCell ref="A10:V10"/>
    <mergeCell ref="A11:V11"/>
    <mergeCell ref="A12:V12"/>
    <mergeCell ref="AN22:AR22"/>
    <mergeCell ref="A7:AK7"/>
    <mergeCell ref="D17:E19"/>
    <mergeCell ref="F17:G19"/>
    <mergeCell ref="R16:AA16"/>
    <mergeCell ref="R17:S19"/>
    <mergeCell ref="T17:T19"/>
    <mergeCell ref="U17:U19"/>
    <mergeCell ref="AF17:AF19"/>
    <mergeCell ref="A16:Q16"/>
    <mergeCell ref="A17:C19"/>
    <mergeCell ref="J18:J19"/>
    <mergeCell ref="K18:K19"/>
    <mergeCell ref="AH17:AH19"/>
    <mergeCell ref="L18:M19"/>
    <mergeCell ref="AC16:AC19"/>
    <mergeCell ref="H17:N17"/>
    <mergeCell ref="AE16:AE19"/>
    <mergeCell ref="AB16:AB19"/>
    <mergeCell ref="O17:Q19"/>
    <mergeCell ref="H18:I19"/>
    <mergeCell ref="AI17:AI19"/>
    <mergeCell ref="AJ17:AJ19"/>
    <mergeCell ref="AK17:AK19"/>
    <mergeCell ref="V17:V19"/>
    <mergeCell ref="W17:Y19"/>
    <mergeCell ref="Z17:AA19"/>
    <mergeCell ref="AD16:AD19"/>
    <mergeCell ref="AG17:AG19"/>
    <mergeCell ref="AI1:AM1"/>
    <mergeCell ref="AI2:AM2"/>
    <mergeCell ref="AM17:AM19"/>
    <mergeCell ref="N18:N19"/>
    <mergeCell ref="AJ3:AM3"/>
    <mergeCell ref="AL16:AM16"/>
    <mergeCell ref="AL17:AL19"/>
    <mergeCell ref="AF16:AK16"/>
    <mergeCell ref="A4:AK4"/>
    <mergeCell ref="A5:AK5"/>
  </mergeCells>
  <printOptions/>
  <pageMargins left="0.1968503937007874" right="0.1968503937007874" top="0.4330708661417323" bottom="0.4330708661417323" header="0.31496062992125984" footer="0.4724409448818898"/>
  <pageSetup firstPageNumber="45" useFirstPageNumber="1" fitToHeight="15" horizontalDpi="600" verticalDpi="600" orientation="landscape" paperSize="9" scale="5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2014-05-30T05:56:55Z</cp:lastPrinted>
  <dcterms:created xsi:type="dcterms:W3CDTF">2011-12-09T07:36:49Z</dcterms:created>
  <dcterms:modified xsi:type="dcterms:W3CDTF">2014-05-30T06:08:24Z</dcterms:modified>
  <cp:category/>
  <cp:version/>
  <cp:contentType/>
  <cp:contentStatus/>
</cp:coreProperties>
</file>