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Приложение 3" sheetId="1" r:id="rId1"/>
    <sheet name="Приложение 4" sheetId="2" r:id="rId2"/>
  </sheets>
  <definedNames>
    <definedName name="_xlnm.Print_Titles" localSheetId="0">'Приложение 3'!$17:$19</definedName>
    <definedName name="_xlnm.Print_Titles" localSheetId="1">'Приложение 4'!$13:$14</definedName>
    <definedName name="_xlnm.Print_Area" localSheetId="0">'Приложение 3'!$B$1:$V$82</definedName>
    <definedName name="_xlnm.Print_Area" localSheetId="1">'Приложение 4'!$A$1:$AD$78</definedName>
  </definedNames>
  <calcPr fullCalcOnLoad="1"/>
</workbook>
</file>

<file path=xl/sharedStrings.xml><?xml version="1.0" encoding="utf-8"?>
<sst xmlns="http://schemas.openxmlformats.org/spreadsheetml/2006/main" count="331" uniqueCount="170">
  <si>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</si>
  <si>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</si>
  <si>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</si>
  <si>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</si>
  <si>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</si>
  <si>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</si>
  <si>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</si>
  <si>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</si>
  <si>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</si>
  <si>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</si>
  <si>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</si>
  <si>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</si>
  <si>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</si>
  <si>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</si>
  <si>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</si>
  <si>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</si>
  <si>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</si>
  <si>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</si>
  <si>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</si>
  <si>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</si>
  <si>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</si>
  <si>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</si>
  <si>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</si>
  <si>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</si>
  <si>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</si>
  <si>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</si>
  <si>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</si>
  <si>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</si>
  <si>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</si>
  <si>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</si>
  <si>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</si>
  <si>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</si>
  <si>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</si>
  <si>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</si>
  <si>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</si>
  <si>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</si>
  <si>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</si>
  <si>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</si>
  <si>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</si>
  <si>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</si>
  <si>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</si>
  <si>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</si>
  <si>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</si>
  <si>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</si>
  <si>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</si>
  <si>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</si>
  <si>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</si>
  <si>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</si>
  <si>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</si>
  <si>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</si>
  <si>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</si>
  <si>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</si>
  <si>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</si>
  <si>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</si>
  <si>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</si>
  <si>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</si>
  <si>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</si>
  <si>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</si>
  <si>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</si>
  <si>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</si>
  <si>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</si>
  <si>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</si>
  <si>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</si>
  <si>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</si>
  <si>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</si>
  <si>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</si>
  <si>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</si>
  <si>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</si>
  <si>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</si>
  <si>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</si>
  <si>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</si>
  <si>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</si>
  <si>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</si>
  <si>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</si>
  <si>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</si>
  <si>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</si>
  <si>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</si>
  <si>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</si>
  <si>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r>
      <t>о реализации муниципальной  города Ржева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</si>
  <si>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города Ржева Тверской области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</si>
  <si>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структурного подразделения - ответственного исполнителя программы 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</si>
  <si>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 20_____г.</t>
    </r>
  </si>
  <si>
    <t>к Порядку разработке,  формировании, реализации и проведения оценки эффективности реализации муниципальных программ города Ржева  Тверской области</t>
  </si>
  <si>
    <r>
      <t>Главный администратор (администратор) муниципальной  программы города Ржева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</si>
  <si>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Тыс. руб.</t>
  </si>
  <si>
    <t>%</t>
  </si>
  <si>
    <t>Да/нет</t>
  </si>
  <si>
    <t>да</t>
  </si>
  <si>
    <t>нет</t>
  </si>
  <si>
    <t>да/нет</t>
  </si>
  <si>
    <t>Шт.</t>
  </si>
  <si>
    <t>шт.</t>
  </si>
  <si>
    <t>км.</t>
  </si>
  <si>
    <t>тыс. руб.</t>
  </si>
  <si>
    <t>тыс. руб</t>
  </si>
  <si>
    <t>чел.</t>
  </si>
  <si>
    <t xml:space="preserve">  </t>
  </si>
  <si>
    <t>м2</t>
  </si>
  <si>
    <t>тыс.руб.</t>
  </si>
  <si>
    <r>
      <t xml:space="preserve">Тверской области - Администрация города Ржева Тверской области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</si>
  <si>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Задача подпрограммы 2 «Повышение энергосбережения на объектах коммунального хозяйства города Ржева Тверской области» </t>
  </si>
  <si>
    <t>Показатель  задачи подпрограммы 2 "Наличия энергетических паспортов на объектах коммунального комплекса"</t>
  </si>
  <si>
    <t>Задача  подпрограммы 2 «Ликвидация аварийного жилищного фонда на территории города Ржева Тверской области»</t>
  </si>
  <si>
    <t>Показатель задачи  подпрограммы 2 «Доля ветхого и аварийного жилищного фонда в общем объеме жилищного фонда города Ржева Тверской области»</t>
  </si>
  <si>
    <t>Показатель задачи подпрограммы 1 "Количество выявленных аварийных домов"</t>
  </si>
  <si>
    <t>Показатель задачи  подпрограммы 3 «Количество объектов проектирования»;</t>
  </si>
  <si>
    <t>Показатель задачи подпрограммы 3 «Количество объектов строительства»;</t>
  </si>
  <si>
    <t>задача  подпрограммы 2  «Повышение качества питьевой воды в системе централизованного водоснабжения города Ржева Тверской области»</t>
  </si>
  <si>
    <t>Показатель  цели Программы 2 «Снижение доли населения, проживающего в многоквартирных домах, признанных в установленном порядке аварийными»</t>
  </si>
  <si>
    <t>Показатель цели  Программы 3 «Повышение уровня газификации города Ржева  Тверской области»</t>
  </si>
  <si>
    <t>Подпрограмма 1 "Комплексное развитие систем коммунальной инфраструктуры города Ржева  Тверской области" на 2014-2016 годы</t>
  </si>
  <si>
    <t>Показатель задачи подпрограммы 1 «Колличество аварийных ситуаций на объектах коммунального комплекса»</t>
  </si>
  <si>
    <t>задача подпрограммы 3 «Развитие системы энергоснабжения города Ржева Тверской области»</t>
  </si>
  <si>
    <t>Показатель задачи подпрограммы 3 «Протяженность построенных муниципальных сетей энергоснабжения города Ржева Тверской области»</t>
  </si>
  <si>
    <t>Подпрограмма 2 "Энергосбережение и повышение энергетической эффективности города Ржева Тверской области" на период 2014-2016 годы</t>
  </si>
  <si>
    <t>Показатель задачи подпрограммы 1 «Доля потерь тепловой энергии в суммарном объеме отпуска тепловой энергии»</t>
  </si>
  <si>
    <t>Подпрограмма 3 "Адресная программа города Ржева Тверской области по переселению граждан из аварийного жилищного фонда с учетом необходимости развития малоэтажного жилищного строительства" на 2014-2016 годы</t>
  </si>
  <si>
    <t>Показатель  цели  Программы 1«Рост удовлетворенности населения жилищно-коммунальными услугами»;</t>
  </si>
  <si>
    <t>Показатель  мероприятия 1.001 "Площадь жилых помещений на которые осуществляется начисление услуги  за найм муниципального жилья"</t>
  </si>
  <si>
    <t>Показатель задачи подпрограммы 2 «Соответствие питьевой воды предоставляемой жителям города Ржева Тверской области требованиям безопасности и нормам СанПиН-а»</t>
  </si>
  <si>
    <t>Задача подпрограммы 1 «Повышение энергоэффективности объектов коммунального хозяйства города Ржева Тверской области»</t>
  </si>
  <si>
    <t>Цель 1 "Улучшение состояния жилищного фонда, повышение качества и надежности жилищно-коммунальных услуг, предоставляемых на территории города Ржева Тверской области"</t>
  </si>
  <si>
    <t>задача подпрограммы 1 «Обеспечение надежности функционирования объектов коммунальной инфраструктуры в городе Ржеве Тверской области»</t>
  </si>
  <si>
    <t>Мероприятие 1.001  "Оплата услуг по начислению, обработке и распределению платежей за найм муниципального жилья"</t>
  </si>
  <si>
    <t>административное мероприятие подпрограммы  1.002 «Выявление бесхозяйных объектов коммунального комплекса с дальнейшим принятием его в муниципальную собственность»</t>
  </si>
  <si>
    <t>Показатель административного мероприятия 1.002 «Количество выявленных бесхозяйных объектов коммунального комплекса »</t>
  </si>
  <si>
    <t>мероприятие 1.003 «Проведение капитального ремонта жилых помещений и общего имущества находящихся в муниципальной собственности города Ржева Тверской области»</t>
  </si>
  <si>
    <t>Показатель мероприятия 1.003 «Количество жилых помещений, находящихся в муниципальной собственности города Ржева Тверской области, в которых проведен капитальный ремонт»</t>
  </si>
  <si>
    <t>мероприятие 1.004 «Капитальный ремонт здания под размещение МФЦ»;</t>
  </si>
  <si>
    <t>показатель мероприятия подпрограммы 1.004 "Колличество отремонтированных зданий"</t>
  </si>
  <si>
    <t>Мероприятие 2.001 «Строительство  водозабора в городе Ржеве (местные средства)"</t>
  </si>
  <si>
    <t>Показатель мероприятия 2.001 «Ввод в эксплуатацию  водозабора в города Ржеве Тверской области»</t>
  </si>
  <si>
    <t>мероприятие 2.002  «Приобретение оборудования, машин и механизмов для обслуживания сетей водоснабжения и водоотведения»</t>
  </si>
  <si>
    <t>Показатель мероприятия 2.002 «Количество приобретенных единиц оборудования, машин и механизмов для обслуживания сетей водоснабжения и водоотведения»</t>
  </si>
  <si>
    <t>мероприятие 3.001   "Строительство газопровода в поселке "Высокое"</t>
  </si>
  <si>
    <t>Показатель мероприятия 3.001 «Подключение жилого фонда поселка Высокое к сетям газоснабжения»</t>
  </si>
  <si>
    <t>Мероприятие 3.002  «Строительство автономной котельной для обеспечения тепловой энергией жителей микрорайона «Элтра»</t>
  </si>
  <si>
    <t>Показатель мероприятия 3.002 «Колличество заявлений граждан проживающих в микрорайоне «Элтра» по вопросу некачественного теплоснабжения»</t>
  </si>
  <si>
    <t>мероприятие 3.003  «Содержание и проведение текущего ремонта на сетях электроснабжения города Ржева Тверской области, находящихся в муниципальной собственности»</t>
  </si>
  <si>
    <t>показатель мероприятия 3.003  «Количество сетей электроснабжения где были проведены ремонтно-востановительные работы»</t>
  </si>
  <si>
    <t>административное мероприятие 1.001 «Привлечение средств областного бюджета для реализации мероприятий по энергосбережению и повышению энергетической эффективности»</t>
  </si>
  <si>
    <t>Показатель административного мероприятия 1.001 «Получение средств областного бюджета для реализации мероприятий по энергосбережению и повышению энергетической эффективности »</t>
  </si>
  <si>
    <t>мероприятие 1.002   «Установка коллективных приборов учета тепловой энергии в многоквартирных домах города Ржева» (бюджет города Ржева)</t>
  </si>
  <si>
    <t>Показатель мероприятия 1.002 «Количество установленных коллективных приборов учета тепловой энергии в многоквартирных домах города Ржева Тверской области»</t>
  </si>
  <si>
    <t>административное мероприятие 2.001 «Информирование населения о изменениях в действующем законодательстве в сфере энергосбережения и  повышения энергетической эффективности»</t>
  </si>
  <si>
    <t>Показатель административного мероприятия 2.001 "Колличество публикаций  в СМИ о изменениях в действующем законодательстве в сфере энергосбережения и  повышения энергетической эффективности"</t>
  </si>
  <si>
    <t>Показатель административного мероприятия 2.002 "Колличество энергетических паспортов на объектах коммунального комплекса"</t>
  </si>
  <si>
    <t>административное мероприятие 2.002 «Информирование предприятий коммунального комплекса о изменениях в действующем законодательстве, касающихся оформления энергетических паспортов»</t>
  </si>
  <si>
    <t>Задача подпрограммы 1 «Выявление аварийного жилищного фонда на территории города Ржева Тверской области»</t>
  </si>
  <si>
    <t>административное  мероприятие 1.001 «Организация работы межведомственной комиссии по признанию многоквартирных домов аварийными и подлежащими сносу»</t>
  </si>
  <si>
    <t>показатель административного  мероприятия 1.001 "Колличество выездов межведомственной комиссии по признанию многоквартирных домов аварийными и подлежащими сносу"</t>
  </si>
  <si>
    <t>административное мероприятие 1.002 «Подготовка документов для признания дома аварийным в соответствии с действующим законодательством»</t>
  </si>
  <si>
    <t>показатель административного  мероприятия 1.002 "Соответствие подготовленных документов действующему законодательству"</t>
  </si>
  <si>
    <t>мероприятие 3.004 "Строительство и реконструкция сетей водоотведения частного сектора и промышленных предприятий, расположенных в районе РТС и ДРСУ"</t>
  </si>
  <si>
    <t>руб.</t>
  </si>
  <si>
    <t>мероприятие 2.003  "Переселение граждан из аварийного жилищного фонда с учетом необходимости развития малоэтажного жилищного строительства" (бюджет города  Ржева)</t>
  </si>
  <si>
    <t>Показатель мероприятия 2.003  «Количество граждан переселенных из аварийного жилищного фонда»</t>
  </si>
  <si>
    <t>показатель мероприятия 3.004 "Колличество отремонтированных и построенных сетей водоотведения"</t>
  </si>
  <si>
    <t>Показатель мероприятия 2.002 «Колличество полученных средств из областного бюджета  для переселения граждан из аварийного жилищного фонда города Ржева Тверской области»</t>
  </si>
  <si>
    <t>Показатель мероприятия 2.001 «Колличество полученных средств из федерального бюджета  для переселения граждан из аварийного жилищного фонда города Ржева Тверской области»</t>
  </si>
  <si>
    <t>административное мероприятие подпрограммы  2.001 "Подготовка заявки для получения средств федерального бюджета на обеспечение мероприятий по переселению из аварийного жилищного фонда с учетом развития малоэтажного строительства"</t>
  </si>
  <si>
    <t xml:space="preserve"> административное мероприятие подпрограммы  2.002 "Подготовка заявки для получения средств областного бюджета на обеспечение мероприятий по переселению из аварийного жилищного фонда с учетом развития малоэтажного строительства"</t>
  </si>
  <si>
    <t>Характеристика   Муниципальной   программы  города Ржева Тверской области</t>
  </si>
  <si>
    <t>"Жилищно-коммунальное хозяйство города Ржева Тверской области" на 2014-2016 годы</t>
  </si>
  <si>
    <t xml:space="preserve">Главный администратор (администратор) Муниципальной  программы  города Ржева </t>
  </si>
  <si>
    <t>Программа «Муниципальная программа города Ржева Тверской области "Жилищно-коммунальное хозяйство города Ржева Тверской области" на 2014-2016 годы всего:</t>
  </si>
  <si>
    <t>Приложение 1 к Муниципальной программе</t>
  </si>
  <si>
    <t>18</t>
  </si>
  <si>
    <t>19</t>
  </si>
  <si>
    <t>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</si>
</sst>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5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u val="single"/>
      <sz val="7.7"/>
      <color indexed="12"/>
      <name val="Calibri"/>
      <family val="2"/>
    </font>
    <font>
      <u val="single"/>
      <sz val="6.05"/>
      <color indexed="36"/>
      <name val="Calibri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15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18" fillId="0" borderId="0" xfId="0" applyFont="1" applyFill="1" applyAlignment="1">
      <alignment/>
    </xf>
    <xf numFmtId="2" fontId="6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 horizontal="left" vertical="top" wrapText="1"/>
    </xf>
    <xf numFmtId="2" fontId="12" fillId="24" borderId="0" xfId="0" applyNumberFormat="1" applyFont="1" applyFill="1" applyBorder="1" applyAlignment="1">
      <alignment/>
    </xf>
    <xf numFmtId="2" fontId="13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justify" vertical="top" wrapText="1"/>
    </xf>
    <xf numFmtId="2" fontId="20" fillId="24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34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 vertical="top" wrapText="1"/>
    </xf>
    <xf numFmtId="2" fontId="35" fillId="0" borderId="11" xfId="0" applyNumberFormat="1" applyFont="1" applyFill="1" applyBorder="1" applyAlignment="1">
      <alignment horizontal="center" vertical="top" wrapText="1"/>
    </xf>
    <xf numFmtId="1" fontId="7" fillId="24" borderId="0" xfId="0" applyNumberFormat="1" applyFont="1" applyFill="1" applyAlignment="1">
      <alignment horizontal="left" vertical="top" wrapText="1"/>
    </xf>
    <xf numFmtId="1" fontId="6" fillId="24" borderId="0" xfId="0" applyNumberFormat="1" applyFont="1" applyFill="1" applyAlignment="1">
      <alignment/>
    </xf>
    <xf numFmtId="1" fontId="8" fillId="24" borderId="0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 horizontal="justify" vertical="top" wrapText="1"/>
    </xf>
    <xf numFmtId="1" fontId="35" fillId="0" borderId="11" xfId="0" applyNumberFormat="1" applyFont="1" applyFill="1" applyBorder="1" applyAlignment="1">
      <alignment horizontal="center" vertical="top" wrapText="1"/>
    </xf>
    <xf numFmtId="1" fontId="20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distributed" wrapText="1"/>
    </xf>
    <xf numFmtId="0" fontId="35" fillId="0" borderId="11" xfId="0" applyFont="1" applyFill="1" applyBorder="1" applyAlignment="1">
      <alignment horizontal="center" vertical="top" wrapText="1"/>
    </xf>
    <xf numFmtId="2" fontId="35" fillId="0" borderId="11" xfId="0" applyNumberFormat="1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/>
    </xf>
    <xf numFmtId="1" fontId="35" fillId="0" borderId="11" xfId="0" applyNumberFormat="1" applyFont="1" applyFill="1" applyBorder="1" applyAlignment="1">
      <alignment horizontal="center" vertical="top" wrapText="1"/>
    </xf>
    <xf numFmtId="1" fontId="3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4" fillId="0" borderId="11" xfId="0" applyFont="1" applyFill="1" applyBorder="1" applyAlignment="1">
      <alignment horizontal="center" vertical="top" wrapText="1"/>
    </xf>
    <xf numFmtId="1" fontId="56" fillId="24" borderId="1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/>
    </xf>
    <xf numFmtId="2" fontId="7" fillId="24" borderId="0" xfId="0" applyNumberFormat="1" applyFont="1" applyFill="1" applyAlignment="1">
      <alignment horizontal="left" vertical="top" wrapText="1"/>
    </xf>
    <xf numFmtId="2" fontId="7" fillId="0" borderId="0" xfId="0" applyNumberFormat="1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2" fontId="34" fillId="24" borderId="11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2" fontId="6" fillId="24" borderId="0" xfId="0" applyNumberFormat="1" applyFont="1" applyFill="1" applyAlignment="1">
      <alignment horizontal="center"/>
    </xf>
    <xf numFmtId="49" fontId="34" fillId="24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99"/>
  <sheetViews>
    <sheetView tabSelected="1" view="pageBreakPreview" zoomScaleSheetLayoutView="100" zoomScalePageLayoutView="0" workbookViewId="0" topLeftCell="B6">
      <selection activeCell="W21" sqref="W21"/>
    </sheetView>
  </sheetViews>
  <sheetFormatPr defaultColWidth="9.140625" defaultRowHeight="15"/>
  <cols>
    <col min="1" max="1" width="0.9921875" style="0" hidden="1" customWidth="1"/>
    <col min="2" max="2" width="2.57421875" style="0" customWidth="1"/>
    <col min="3" max="3" width="2.8515625" style="0" customWidth="1"/>
    <col min="4" max="4" width="2.421875" style="5" customWidth="1"/>
    <col min="5" max="5" width="2.57421875" style="5" customWidth="1"/>
    <col min="6" max="6" width="2.8515625" style="5" customWidth="1"/>
    <col min="7" max="8" width="2.7109375" style="5" customWidth="1"/>
    <col min="9" max="9" width="3.140625" style="5" customWidth="1"/>
    <col min="10" max="11" width="2.7109375" style="0" customWidth="1"/>
    <col min="12" max="12" width="3.140625" style="0" customWidth="1"/>
    <col min="13" max="13" width="2.7109375" style="0" customWidth="1"/>
    <col min="14" max="14" width="2.8515625" style="0" customWidth="1"/>
    <col min="15" max="15" width="3.00390625" style="0" customWidth="1"/>
    <col min="16" max="16" width="41.421875" style="0" customWidth="1"/>
    <col min="17" max="17" width="5.8515625" style="0" customWidth="1"/>
    <col min="18" max="18" width="10.28125" style="63" customWidth="1"/>
    <col min="19" max="19" width="9.140625" style="63" customWidth="1"/>
    <col min="20" max="21" width="8.8515625" style="63" customWidth="1"/>
    <col min="22" max="22" width="7.28125" style="73" customWidth="1"/>
    <col min="23" max="70" width="9.140625" style="1" customWidth="1"/>
  </cols>
  <sheetData>
    <row r="1" spans="2:27" ht="1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25" t="s">
        <v>166</v>
      </c>
      <c r="R1" s="125"/>
      <c r="S1" s="125"/>
      <c r="T1" s="125"/>
      <c r="U1" s="125"/>
      <c r="V1" s="125"/>
      <c r="W1" s="13"/>
      <c r="X1" s="2"/>
      <c r="Y1" s="2"/>
      <c r="Z1" s="2"/>
      <c r="AA1" s="2"/>
    </row>
    <row r="2" spans="2:27" ht="14.25" customHeight="1" hidden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6"/>
      <c r="S2" s="56"/>
      <c r="T2" s="56"/>
      <c r="U2" s="95"/>
      <c r="V2" s="95"/>
      <c r="W2" s="13"/>
      <c r="X2" s="2"/>
      <c r="Y2" s="2"/>
      <c r="Z2" s="2"/>
      <c r="AA2" s="2"/>
    </row>
    <row r="3" spans="2:27" ht="18.7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6"/>
      <c r="S3" s="56"/>
      <c r="T3" s="56"/>
      <c r="U3" s="95"/>
      <c r="V3" s="95"/>
      <c r="W3" s="13"/>
      <c r="X3" s="2"/>
      <c r="Y3" s="2"/>
      <c r="Z3" s="2"/>
      <c r="AA3" s="2"/>
    </row>
    <row r="4" spans="2:27" ht="18.75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56"/>
      <c r="S4" s="56"/>
      <c r="T4" s="56"/>
      <c r="U4" s="94"/>
      <c r="V4" s="94"/>
      <c r="W4" s="14"/>
      <c r="X4" s="4"/>
      <c r="Y4" s="4"/>
      <c r="Z4" s="4"/>
      <c r="AA4" s="4"/>
    </row>
    <row r="5" spans="2:27" ht="18.75" customHeight="1" hidden="1">
      <c r="B5" s="8"/>
      <c r="C5" s="8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  <c r="Q5" s="10"/>
      <c r="R5" s="56"/>
      <c r="S5" s="56"/>
      <c r="T5" s="56"/>
      <c r="U5" s="57"/>
      <c r="V5" s="67"/>
      <c r="W5" s="14"/>
      <c r="X5" s="4"/>
      <c r="Y5" s="4"/>
      <c r="Z5" s="4"/>
      <c r="AA5" s="4"/>
    </row>
    <row r="6" spans="2:23" ht="3.75" customHeight="1">
      <c r="B6" s="8"/>
      <c r="C6" s="8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2"/>
      <c r="Q6" s="11"/>
      <c r="R6" s="56"/>
      <c r="S6" s="56"/>
      <c r="T6" s="56"/>
      <c r="U6" s="56"/>
      <c r="V6" s="68"/>
      <c r="W6" s="10"/>
    </row>
    <row r="7" spans="2:28" s="3" customFormat="1" ht="18.75">
      <c r="B7" s="7"/>
      <c r="C7" s="7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17"/>
      <c r="X7" s="18"/>
      <c r="Y7" s="18"/>
      <c r="Z7" s="18"/>
      <c r="AA7" s="19"/>
      <c r="AB7" s="19"/>
    </row>
    <row r="8" spans="2:28" s="3" customFormat="1" ht="18.75">
      <c r="B8" s="7"/>
      <c r="C8" s="7"/>
      <c r="D8" s="96" t="s">
        <v>162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17"/>
      <c r="X8" s="18"/>
      <c r="Y8" s="18"/>
      <c r="Z8" s="18"/>
      <c r="AA8" s="19"/>
      <c r="AB8" s="19"/>
    </row>
    <row r="9" spans="1:28" s="3" customFormat="1" ht="20.25" customHeight="1">
      <c r="A9" s="29"/>
      <c r="B9" s="11"/>
      <c r="C9" s="11"/>
      <c r="D9" s="97" t="s">
        <v>163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20"/>
      <c r="X9" s="21"/>
      <c r="Y9" s="21"/>
      <c r="Z9" s="21"/>
      <c r="AA9" s="22"/>
      <c r="AB9" s="22"/>
    </row>
    <row r="10" spans="1:28" s="54" customFormat="1" ht="12.75">
      <c r="A10" s="50"/>
      <c r="B10" s="34"/>
      <c r="C10" s="34"/>
      <c r="D10" s="93" t="s">
        <v>66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51"/>
      <c r="X10" s="52"/>
      <c r="Y10" s="52"/>
      <c r="Z10" s="52"/>
      <c r="AA10" s="53"/>
      <c r="AB10" s="53"/>
    </row>
    <row r="11" spans="1:28" s="3" customFormat="1" ht="18.75">
      <c r="A11" s="29"/>
      <c r="B11" s="11"/>
      <c r="C11" s="11"/>
      <c r="D11" s="96" t="s">
        <v>164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7"/>
      <c r="X11" s="18"/>
      <c r="Y11" s="18"/>
      <c r="Z11" s="18"/>
      <c r="AA11" s="22"/>
      <c r="AB11" s="22"/>
    </row>
    <row r="12" spans="1:28" s="3" customFormat="1" ht="15.75">
      <c r="A12" s="29"/>
      <c r="B12" s="11"/>
      <c r="C12" s="11"/>
      <c r="D12" s="90" t="s">
        <v>99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23"/>
      <c r="X12" s="21"/>
      <c r="Y12" s="21"/>
      <c r="Z12" s="21"/>
      <c r="AA12" s="22"/>
      <c r="AB12" s="22"/>
    </row>
    <row r="13" spans="1:70" s="9" customFormat="1" ht="19.5">
      <c r="A13" s="27"/>
      <c r="B13" s="11"/>
      <c r="C13" s="11"/>
      <c r="D13" s="11"/>
      <c r="E13" s="11"/>
      <c r="F13" s="11"/>
      <c r="G13" s="11"/>
      <c r="H13" s="11"/>
      <c r="I13" s="11"/>
      <c r="J13" s="24" t="s">
        <v>6</v>
      </c>
      <c r="K13" s="24"/>
      <c r="L13" s="24"/>
      <c r="M13" s="24"/>
      <c r="N13" s="24"/>
      <c r="O13" s="24"/>
      <c r="P13" s="24"/>
      <c r="Q13" s="24"/>
      <c r="R13" s="58"/>
      <c r="S13" s="59"/>
      <c r="T13" s="59"/>
      <c r="U13" s="60"/>
      <c r="V13" s="69"/>
      <c r="W13" s="25"/>
      <c r="X13" s="19"/>
      <c r="Y13" s="19"/>
      <c r="Z13" s="19"/>
      <c r="AA13" s="19"/>
      <c r="AB13" s="1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9" customFormat="1" ht="15.75" customHeight="1">
      <c r="A14" s="27"/>
      <c r="B14" s="11"/>
      <c r="C14" s="11"/>
      <c r="D14" s="11"/>
      <c r="E14" s="11"/>
      <c r="F14" s="11"/>
      <c r="G14" s="11"/>
      <c r="H14" s="11"/>
      <c r="I14" s="11"/>
      <c r="J14" s="100" t="s">
        <v>75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5"/>
      <c r="X14" s="6"/>
      <c r="Y14" s="6"/>
      <c r="Z14" s="6"/>
      <c r="AA14" s="6"/>
      <c r="AB14" s="6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28" ht="15.75" customHeight="1">
      <c r="A15" s="26"/>
      <c r="B15" s="10"/>
      <c r="C15" s="10"/>
      <c r="D15" s="10"/>
      <c r="E15" s="10"/>
      <c r="F15" s="10"/>
      <c r="G15" s="10"/>
      <c r="H15" s="10"/>
      <c r="I15" s="10"/>
      <c r="J15" s="100" t="s">
        <v>76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5"/>
      <c r="X15" s="6"/>
      <c r="Y15" s="6"/>
      <c r="Z15" s="6"/>
      <c r="AA15" s="6"/>
      <c r="AB15" s="6"/>
    </row>
    <row r="16" spans="1:28" ht="15.75">
      <c r="A16" s="26"/>
      <c r="B16" s="10"/>
      <c r="C16" s="10"/>
      <c r="D16" s="10"/>
      <c r="E16" s="10"/>
      <c r="F16" s="10"/>
      <c r="G16" s="10"/>
      <c r="H16" s="10"/>
      <c r="I16" s="10"/>
      <c r="J16" s="16"/>
      <c r="K16" s="16"/>
      <c r="L16" s="16"/>
      <c r="M16" s="16"/>
      <c r="N16" s="16"/>
      <c r="O16" s="16"/>
      <c r="P16" s="16"/>
      <c r="Q16" s="16"/>
      <c r="R16" s="61"/>
      <c r="S16" s="61"/>
      <c r="T16" s="61"/>
      <c r="U16" s="61"/>
      <c r="V16" s="70"/>
      <c r="W16" s="15"/>
      <c r="X16" s="6"/>
      <c r="Y16" s="6"/>
      <c r="Z16" s="6"/>
      <c r="AA16" s="6"/>
      <c r="AB16" s="6"/>
    </row>
    <row r="17" spans="1:23" s="30" customFormat="1" ht="15" customHeight="1">
      <c r="A17" s="10"/>
      <c r="B17" s="88" t="s">
        <v>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 t="s">
        <v>34</v>
      </c>
      <c r="Q17" s="89" t="s">
        <v>0</v>
      </c>
      <c r="R17" s="101" t="s">
        <v>35</v>
      </c>
      <c r="S17" s="101"/>
      <c r="T17" s="101"/>
      <c r="U17" s="101" t="s">
        <v>8</v>
      </c>
      <c r="V17" s="101"/>
      <c r="W17" s="10"/>
    </row>
    <row r="18" spans="1:23" s="30" customFormat="1" ht="15" customHeight="1">
      <c r="A18" s="10"/>
      <c r="B18" s="99" t="s">
        <v>77</v>
      </c>
      <c r="C18" s="99"/>
      <c r="D18" s="99"/>
      <c r="E18" s="88" t="s">
        <v>43</v>
      </c>
      <c r="F18" s="88"/>
      <c r="G18" s="88" t="s">
        <v>44</v>
      </c>
      <c r="H18" s="88"/>
      <c r="I18" s="88" t="s">
        <v>42</v>
      </c>
      <c r="J18" s="88"/>
      <c r="K18" s="88"/>
      <c r="L18" s="88"/>
      <c r="M18" s="88"/>
      <c r="N18" s="88"/>
      <c r="O18" s="88"/>
      <c r="P18" s="88"/>
      <c r="Q18" s="89"/>
      <c r="R18" s="101"/>
      <c r="S18" s="101"/>
      <c r="T18" s="101"/>
      <c r="U18" s="101"/>
      <c r="V18" s="101"/>
      <c r="W18" s="10"/>
    </row>
    <row r="19" spans="1:23" s="30" customFormat="1" ht="52.5" customHeight="1">
      <c r="A19" s="10"/>
      <c r="B19" s="99"/>
      <c r="C19" s="99"/>
      <c r="D19" s="99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126">
        <v>2014</v>
      </c>
      <c r="S19" s="126">
        <v>2015</v>
      </c>
      <c r="T19" s="126">
        <v>2016</v>
      </c>
      <c r="U19" s="126" t="s">
        <v>1</v>
      </c>
      <c r="V19" s="87" t="s">
        <v>2</v>
      </c>
      <c r="W19" s="10"/>
    </row>
    <row r="20" spans="1:23" s="76" customFormat="1" ht="15.75" customHeight="1">
      <c r="A20" s="49"/>
      <c r="B20" s="77">
        <v>1</v>
      </c>
      <c r="C20" s="77">
        <v>2</v>
      </c>
      <c r="D20" s="77">
        <v>3</v>
      </c>
      <c r="E20" s="77">
        <v>4</v>
      </c>
      <c r="F20" s="77">
        <v>5</v>
      </c>
      <c r="G20" s="77">
        <v>6</v>
      </c>
      <c r="H20" s="77">
        <v>7</v>
      </c>
      <c r="I20" s="77">
        <v>8</v>
      </c>
      <c r="J20" s="77">
        <v>9</v>
      </c>
      <c r="K20" s="77">
        <v>10</v>
      </c>
      <c r="L20" s="77">
        <v>11</v>
      </c>
      <c r="M20" s="77">
        <v>12</v>
      </c>
      <c r="N20" s="77">
        <v>13</v>
      </c>
      <c r="O20" s="77">
        <v>14</v>
      </c>
      <c r="P20" s="77">
        <v>15</v>
      </c>
      <c r="Q20" s="77">
        <v>16</v>
      </c>
      <c r="R20" s="127">
        <v>17</v>
      </c>
      <c r="S20" s="127" t="s">
        <v>167</v>
      </c>
      <c r="T20" s="127" t="s">
        <v>168</v>
      </c>
      <c r="U20" s="127" t="s">
        <v>169</v>
      </c>
      <c r="V20" s="83">
        <v>21</v>
      </c>
      <c r="W20" s="49"/>
    </row>
    <row r="21" spans="1:23" s="76" customFormat="1" ht="51.75" customHeight="1">
      <c r="A21" s="49" t="s">
        <v>96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 t="s">
        <v>165</v>
      </c>
      <c r="Q21" s="65" t="s">
        <v>84</v>
      </c>
      <c r="R21" s="66">
        <f>SUM(R26,R55,R68)</f>
        <v>10320</v>
      </c>
      <c r="S21" s="66">
        <f>SUM(S26,S55,S68)</f>
        <v>3120</v>
      </c>
      <c r="T21" s="66">
        <f>SUM(T26,T55,T68)</f>
        <v>2570</v>
      </c>
      <c r="U21" s="66">
        <f>SUM(U26,U55,U68)</f>
        <v>16010</v>
      </c>
      <c r="V21" s="71">
        <v>2016</v>
      </c>
      <c r="W21" s="49"/>
    </row>
    <row r="22" spans="1:23" s="76" customFormat="1" ht="45">
      <c r="A22" s="49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 t="s">
        <v>121</v>
      </c>
      <c r="Q22" s="65"/>
      <c r="R22" s="66"/>
      <c r="S22" s="66"/>
      <c r="T22" s="66"/>
      <c r="U22" s="66"/>
      <c r="V22" s="71"/>
      <c r="W22" s="49"/>
    </row>
    <row r="23" spans="1:23" s="76" customFormat="1" ht="33.75">
      <c r="A23" s="49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 t="s">
        <v>117</v>
      </c>
      <c r="Q23" s="65" t="s">
        <v>85</v>
      </c>
      <c r="R23" s="66">
        <v>18</v>
      </c>
      <c r="S23" s="66">
        <v>19</v>
      </c>
      <c r="T23" s="66">
        <v>20</v>
      </c>
      <c r="U23" s="66">
        <v>20</v>
      </c>
      <c r="V23" s="71">
        <v>2016</v>
      </c>
      <c r="W23" s="49"/>
    </row>
    <row r="24" spans="1:23" s="76" customFormat="1" ht="33.75">
      <c r="A24" s="4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 t="s">
        <v>108</v>
      </c>
      <c r="Q24" s="65" t="s">
        <v>85</v>
      </c>
      <c r="R24" s="66">
        <v>0.7</v>
      </c>
      <c r="S24" s="66">
        <v>0.55</v>
      </c>
      <c r="T24" s="66">
        <v>0.4</v>
      </c>
      <c r="U24" s="66">
        <v>0.4</v>
      </c>
      <c r="V24" s="71">
        <v>2016</v>
      </c>
      <c r="W24" s="49"/>
    </row>
    <row r="25" spans="1:23" s="76" customFormat="1" ht="22.5">
      <c r="A25" s="49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 t="s">
        <v>109</v>
      </c>
      <c r="Q25" s="65" t="s">
        <v>85</v>
      </c>
      <c r="R25" s="66">
        <v>95</v>
      </c>
      <c r="S25" s="66">
        <v>96</v>
      </c>
      <c r="T25" s="66">
        <v>97</v>
      </c>
      <c r="U25" s="66">
        <v>97</v>
      </c>
      <c r="V25" s="71">
        <v>2016</v>
      </c>
      <c r="W25" s="49"/>
    </row>
    <row r="26" spans="1:23" s="76" customFormat="1" ht="33.75">
      <c r="A26" s="49"/>
      <c r="B26" s="64">
        <v>6</v>
      </c>
      <c r="C26" s="64">
        <v>0</v>
      </c>
      <c r="D26" s="64">
        <v>1</v>
      </c>
      <c r="E26" s="64">
        <v>0</v>
      </c>
      <c r="F26" s="64">
        <v>5</v>
      </c>
      <c r="G26" s="64">
        <v>0</v>
      </c>
      <c r="H26" s="64">
        <v>1</v>
      </c>
      <c r="I26" s="64">
        <v>0</v>
      </c>
      <c r="J26" s="64">
        <v>6</v>
      </c>
      <c r="K26" s="64">
        <v>1</v>
      </c>
      <c r="L26" s="64">
        <v>0</v>
      </c>
      <c r="M26" s="64">
        <v>0</v>
      </c>
      <c r="N26" s="64">
        <v>0</v>
      </c>
      <c r="O26" s="64">
        <v>0</v>
      </c>
      <c r="P26" s="79" t="s">
        <v>110</v>
      </c>
      <c r="Q26" s="65" t="s">
        <v>84</v>
      </c>
      <c r="R26" s="80">
        <f>R29+R33+R35+R39+R41+R47+R49+R51+R53</f>
        <v>4520</v>
      </c>
      <c r="S26" s="80">
        <f>S29+S33+S35+S39+S41+S47+S49+S51+S53</f>
        <v>2620</v>
      </c>
      <c r="T26" s="80">
        <f>T29+T33+T35+T39+T41+T47+T49+T51+T53</f>
        <v>2070</v>
      </c>
      <c r="U26" s="80">
        <f>U29+U33+U35+U39+U41+U47+U49+U51+U53</f>
        <v>9210</v>
      </c>
      <c r="V26" s="71">
        <v>2016</v>
      </c>
      <c r="W26" s="49"/>
    </row>
    <row r="27" spans="1:23" s="55" customFormat="1" ht="33.75">
      <c r="A27" s="49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 t="s">
        <v>122</v>
      </c>
      <c r="Q27" s="65" t="s">
        <v>84</v>
      </c>
      <c r="R27" s="66">
        <f>R29+R33+R35</f>
        <v>970</v>
      </c>
      <c r="S27" s="66">
        <f>S29+S33+S35</f>
        <v>270</v>
      </c>
      <c r="T27" s="66">
        <f>T29+T33+T35</f>
        <v>270</v>
      </c>
      <c r="U27" s="66">
        <f>U29+U33+U35</f>
        <v>1510</v>
      </c>
      <c r="V27" s="71">
        <v>2016</v>
      </c>
      <c r="W27" s="49"/>
    </row>
    <row r="28" spans="1:23" s="55" customFormat="1" ht="33.75">
      <c r="A28" s="4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 t="s">
        <v>111</v>
      </c>
      <c r="Q28" s="65" t="s">
        <v>89</v>
      </c>
      <c r="R28" s="66">
        <v>50</v>
      </c>
      <c r="S28" s="66">
        <v>45</v>
      </c>
      <c r="T28" s="66">
        <v>40</v>
      </c>
      <c r="U28" s="66">
        <v>40</v>
      </c>
      <c r="V28" s="71">
        <v>2016</v>
      </c>
      <c r="W28" s="49"/>
    </row>
    <row r="29" spans="1:23" s="55" customFormat="1" ht="33.75">
      <c r="A29" s="49"/>
      <c r="B29" s="64">
        <v>6</v>
      </c>
      <c r="C29" s="64">
        <v>0</v>
      </c>
      <c r="D29" s="64">
        <v>1</v>
      </c>
      <c r="E29" s="64">
        <v>0</v>
      </c>
      <c r="F29" s="64">
        <v>5</v>
      </c>
      <c r="G29" s="64">
        <v>0</v>
      </c>
      <c r="H29" s="64">
        <v>1</v>
      </c>
      <c r="I29" s="64">
        <v>0</v>
      </c>
      <c r="J29" s="64">
        <v>6</v>
      </c>
      <c r="K29" s="64">
        <v>1</v>
      </c>
      <c r="L29" s="64">
        <v>1</v>
      </c>
      <c r="M29" s="64">
        <v>0</v>
      </c>
      <c r="N29" s="64">
        <v>0</v>
      </c>
      <c r="O29" s="64">
        <v>1</v>
      </c>
      <c r="P29" s="79" t="s">
        <v>123</v>
      </c>
      <c r="Q29" s="65" t="s">
        <v>84</v>
      </c>
      <c r="R29" s="80">
        <v>70</v>
      </c>
      <c r="S29" s="80">
        <v>70</v>
      </c>
      <c r="T29" s="80">
        <v>70</v>
      </c>
      <c r="U29" s="66">
        <v>210</v>
      </c>
      <c r="V29" s="71">
        <v>2016</v>
      </c>
      <c r="W29" s="49"/>
    </row>
    <row r="30" spans="1:23" s="55" customFormat="1" ht="39" customHeight="1">
      <c r="A30" s="49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 t="s">
        <v>118</v>
      </c>
      <c r="Q30" s="65" t="s">
        <v>97</v>
      </c>
      <c r="R30" s="66">
        <v>1575186</v>
      </c>
      <c r="S30" s="66">
        <v>1575186</v>
      </c>
      <c r="T30" s="66">
        <v>1575186</v>
      </c>
      <c r="U30" s="66">
        <v>1575186</v>
      </c>
      <c r="V30" s="71">
        <v>2016</v>
      </c>
      <c r="W30" s="49"/>
    </row>
    <row r="31" spans="1:23" s="55" customFormat="1" ht="45" customHeight="1">
      <c r="A31" s="49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 t="s">
        <v>124</v>
      </c>
      <c r="Q31" s="65" t="s">
        <v>89</v>
      </c>
      <c r="R31" s="66" t="s">
        <v>87</v>
      </c>
      <c r="S31" s="66" t="s">
        <v>87</v>
      </c>
      <c r="T31" s="66" t="s">
        <v>87</v>
      </c>
      <c r="U31" s="66" t="s">
        <v>87</v>
      </c>
      <c r="V31" s="71">
        <v>2016</v>
      </c>
      <c r="W31" s="49"/>
    </row>
    <row r="32" spans="1:23" s="55" customFormat="1" ht="45" customHeight="1">
      <c r="A32" s="49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 t="s">
        <v>125</v>
      </c>
      <c r="Q32" s="65" t="s">
        <v>91</v>
      </c>
      <c r="R32" s="66">
        <v>3</v>
      </c>
      <c r="S32" s="66">
        <v>3</v>
      </c>
      <c r="T32" s="66">
        <v>2</v>
      </c>
      <c r="U32" s="66">
        <v>8</v>
      </c>
      <c r="V32" s="71">
        <v>2016</v>
      </c>
      <c r="W32" s="49"/>
    </row>
    <row r="33" spans="1:23" s="55" customFormat="1" ht="45.75" customHeight="1">
      <c r="A33" s="49"/>
      <c r="B33" s="64">
        <v>6</v>
      </c>
      <c r="C33" s="64">
        <v>0</v>
      </c>
      <c r="D33" s="64">
        <v>1</v>
      </c>
      <c r="E33" s="64">
        <v>0</v>
      </c>
      <c r="F33" s="64">
        <v>5</v>
      </c>
      <c r="G33" s="64">
        <v>0</v>
      </c>
      <c r="H33" s="64">
        <v>1</v>
      </c>
      <c r="I33" s="64">
        <v>0</v>
      </c>
      <c r="J33" s="64">
        <v>6</v>
      </c>
      <c r="K33" s="64">
        <v>1</v>
      </c>
      <c r="L33" s="64">
        <v>6</v>
      </c>
      <c r="M33" s="64">
        <v>3</v>
      </c>
      <c r="N33" s="64">
        <v>0</v>
      </c>
      <c r="O33" s="64">
        <v>3</v>
      </c>
      <c r="P33" s="79" t="s">
        <v>126</v>
      </c>
      <c r="Q33" s="65" t="s">
        <v>84</v>
      </c>
      <c r="R33" s="80">
        <v>200</v>
      </c>
      <c r="S33" s="80">
        <v>200</v>
      </c>
      <c r="T33" s="80">
        <v>200</v>
      </c>
      <c r="U33" s="80">
        <f>SUM(R33:T33)</f>
        <v>600</v>
      </c>
      <c r="V33" s="71">
        <v>2016</v>
      </c>
      <c r="W33" s="49"/>
    </row>
    <row r="34" spans="1:23" s="55" customFormat="1" ht="45.75" customHeight="1">
      <c r="A34" s="49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 t="s">
        <v>127</v>
      </c>
      <c r="Q34" s="65" t="s">
        <v>91</v>
      </c>
      <c r="R34" s="66">
        <v>3</v>
      </c>
      <c r="S34" s="66">
        <v>3</v>
      </c>
      <c r="T34" s="66">
        <v>3</v>
      </c>
      <c r="U34" s="66">
        <v>9</v>
      </c>
      <c r="V34" s="71">
        <v>2016</v>
      </c>
      <c r="W34" s="49"/>
    </row>
    <row r="35" spans="1:23" s="85" customFormat="1" ht="22.5">
      <c r="A35" s="84"/>
      <c r="B35" s="81">
        <v>6</v>
      </c>
      <c r="C35" s="81">
        <v>0</v>
      </c>
      <c r="D35" s="81">
        <v>1</v>
      </c>
      <c r="E35" s="81">
        <v>0</v>
      </c>
      <c r="F35" s="81">
        <v>5</v>
      </c>
      <c r="G35" s="81">
        <v>0</v>
      </c>
      <c r="H35" s="81">
        <v>1</v>
      </c>
      <c r="I35" s="81">
        <v>0</v>
      </c>
      <c r="J35" s="81">
        <v>6</v>
      </c>
      <c r="K35" s="81">
        <v>1</v>
      </c>
      <c r="L35" s="81">
        <v>6</v>
      </c>
      <c r="M35" s="81">
        <v>3</v>
      </c>
      <c r="N35" s="81">
        <v>0</v>
      </c>
      <c r="O35" s="81">
        <v>4</v>
      </c>
      <c r="P35" s="79" t="s">
        <v>128</v>
      </c>
      <c r="Q35" s="79" t="s">
        <v>98</v>
      </c>
      <c r="R35" s="80">
        <v>700</v>
      </c>
      <c r="S35" s="80">
        <v>0</v>
      </c>
      <c r="T35" s="80">
        <v>0</v>
      </c>
      <c r="U35" s="80">
        <v>700</v>
      </c>
      <c r="V35" s="82">
        <v>2014</v>
      </c>
      <c r="W35" s="84"/>
    </row>
    <row r="36" spans="1:23" s="55" customFormat="1" ht="22.5">
      <c r="A36" s="49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 t="s">
        <v>129</v>
      </c>
      <c r="Q36" s="82" t="s">
        <v>91</v>
      </c>
      <c r="R36" s="82">
        <v>1</v>
      </c>
      <c r="S36" s="82">
        <v>0</v>
      </c>
      <c r="T36" s="82">
        <v>0</v>
      </c>
      <c r="U36" s="82">
        <v>0</v>
      </c>
      <c r="V36" s="82">
        <v>2014</v>
      </c>
      <c r="W36" s="49"/>
    </row>
    <row r="37" spans="1:23" s="55" customFormat="1" ht="33.75">
      <c r="A37" s="49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 t="s">
        <v>107</v>
      </c>
      <c r="Q37" s="65" t="s">
        <v>84</v>
      </c>
      <c r="R37" s="66">
        <f>R39+R41</f>
        <v>1500</v>
      </c>
      <c r="S37" s="66">
        <f>S39+S41</f>
        <v>1500</v>
      </c>
      <c r="T37" s="66">
        <f>T39+T41</f>
        <v>1500</v>
      </c>
      <c r="U37" s="66">
        <f>U39+U41</f>
        <v>4500</v>
      </c>
      <c r="V37" s="71">
        <v>2016</v>
      </c>
      <c r="W37" s="49"/>
    </row>
    <row r="38" spans="1:23" s="55" customFormat="1" ht="45">
      <c r="A38" s="4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 t="s">
        <v>119</v>
      </c>
      <c r="Q38" s="65" t="s">
        <v>89</v>
      </c>
      <c r="R38" s="66" t="s">
        <v>88</v>
      </c>
      <c r="S38" s="66" t="s">
        <v>88</v>
      </c>
      <c r="T38" s="66" t="s">
        <v>87</v>
      </c>
      <c r="U38" s="66" t="s">
        <v>87</v>
      </c>
      <c r="V38" s="71">
        <v>2016</v>
      </c>
      <c r="W38" s="49"/>
    </row>
    <row r="39" spans="1:23" s="55" customFormat="1" ht="22.5">
      <c r="A39" s="49"/>
      <c r="B39" s="64">
        <v>6</v>
      </c>
      <c r="C39" s="64">
        <v>0</v>
      </c>
      <c r="D39" s="64">
        <v>1</v>
      </c>
      <c r="E39" s="64">
        <v>0</v>
      </c>
      <c r="F39" s="64">
        <v>5</v>
      </c>
      <c r="G39" s="64">
        <v>0</v>
      </c>
      <c r="H39" s="64">
        <v>2</v>
      </c>
      <c r="I39" s="64">
        <v>0</v>
      </c>
      <c r="J39" s="64">
        <v>6</v>
      </c>
      <c r="K39" s="64">
        <v>1</v>
      </c>
      <c r="L39" s="64">
        <v>1</v>
      </c>
      <c r="M39" s="64">
        <v>0</v>
      </c>
      <c r="N39" s="64">
        <v>0</v>
      </c>
      <c r="O39" s="64">
        <v>4</v>
      </c>
      <c r="P39" s="79" t="s">
        <v>130</v>
      </c>
      <c r="Q39" s="65" t="s">
        <v>84</v>
      </c>
      <c r="R39" s="80">
        <v>1000</v>
      </c>
      <c r="S39" s="80">
        <v>1000</v>
      </c>
      <c r="T39" s="80">
        <v>1000</v>
      </c>
      <c r="U39" s="80">
        <f>R39+S39+T39</f>
        <v>3000</v>
      </c>
      <c r="V39" s="71">
        <v>2016</v>
      </c>
      <c r="W39" s="49"/>
    </row>
    <row r="40" spans="1:23" s="55" customFormat="1" ht="22.5">
      <c r="A40" s="49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 t="s">
        <v>131</v>
      </c>
      <c r="Q40" s="65" t="s">
        <v>89</v>
      </c>
      <c r="R40" s="66" t="s">
        <v>88</v>
      </c>
      <c r="S40" s="66" t="s">
        <v>88</v>
      </c>
      <c r="T40" s="66" t="s">
        <v>88</v>
      </c>
      <c r="U40" s="66" t="s">
        <v>87</v>
      </c>
      <c r="V40" s="71">
        <v>2016</v>
      </c>
      <c r="W40" s="49"/>
    </row>
    <row r="41" spans="1:23" s="55" customFormat="1" ht="33.75">
      <c r="A41" s="49"/>
      <c r="B41" s="64">
        <v>6</v>
      </c>
      <c r="C41" s="64">
        <v>0</v>
      </c>
      <c r="D41" s="64">
        <v>1</v>
      </c>
      <c r="E41" s="64">
        <v>0</v>
      </c>
      <c r="F41" s="64">
        <v>5</v>
      </c>
      <c r="G41" s="64">
        <v>0</v>
      </c>
      <c r="H41" s="64">
        <v>2</v>
      </c>
      <c r="I41" s="64">
        <v>0</v>
      </c>
      <c r="J41" s="64">
        <v>6</v>
      </c>
      <c r="K41" s="64">
        <v>1</v>
      </c>
      <c r="L41" s="64">
        <v>1</v>
      </c>
      <c r="M41" s="64">
        <v>0</v>
      </c>
      <c r="N41" s="64">
        <v>0</v>
      </c>
      <c r="O41" s="64">
        <v>9</v>
      </c>
      <c r="P41" s="79" t="s">
        <v>132</v>
      </c>
      <c r="Q41" s="65" t="s">
        <v>84</v>
      </c>
      <c r="R41" s="80">
        <v>500</v>
      </c>
      <c r="S41" s="80">
        <v>500</v>
      </c>
      <c r="T41" s="80">
        <v>500</v>
      </c>
      <c r="U41" s="80">
        <f>R41+S41+T41</f>
        <v>1500</v>
      </c>
      <c r="V41" s="71">
        <v>2016</v>
      </c>
      <c r="W41" s="49"/>
    </row>
    <row r="42" spans="1:23" s="55" customFormat="1" ht="38.25" customHeight="1">
      <c r="A42" s="4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 t="s">
        <v>133</v>
      </c>
      <c r="Q42" s="65" t="s">
        <v>91</v>
      </c>
      <c r="R42" s="66">
        <v>3</v>
      </c>
      <c r="S42" s="66">
        <v>3</v>
      </c>
      <c r="T42" s="66">
        <v>3</v>
      </c>
      <c r="U42" s="66">
        <v>9</v>
      </c>
      <c r="V42" s="71">
        <v>2016</v>
      </c>
      <c r="W42" s="49"/>
    </row>
    <row r="43" spans="1:23" s="55" customFormat="1" ht="22.5">
      <c r="A43" s="49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 t="s">
        <v>112</v>
      </c>
      <c r="Q43" s="65" t="s">
        <v>84</v>
      </c>
      <c r="R43" s="66">
        <f>SUM(R47,R49,R51,R53)</f>
        <v>2050</v>
      </c>
      <c r="S43" s="66">
        <f>SUM(S47,S49,S51,S53)</f>
        <v>850</v>
      </c>
      <c r="T43" s="66">
        <f>SUM(T47,T49,T51,T53)</f>
        <v>300</v>
      </c>
      <c r="U43" s="66">
        <f>SUM(U47,U49,U51,U53)</f>
        <v>3200</v>
      </c>
      <c r="V43" s="71">
        <v>2016</v>
      </c>
      <c r="W43" s="49"/>
    </row>
    <row r="44" spans="1:23" s="55" customFormat="1" ht="22.5">
      <c r="A44" s="49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 t="s">
        <v>105</v>
      </c>
      <c r="Q44" s="65" t="s">
        <v>90</v>
      </c>
      <c r="R44" s="66">
        <v>1</v>
      </c>
      <c r="S44" s="66">
        <v>0</v>
      </c>
      <c r="T44" s="66">
        <v>0</v>
      </c>
      <c r="U44" s="66">
        <v>1</v>
      </c>
      <c r="V44" s="71">
        <v>2014</v>
      </c>
      <c r="W44" s="49"/>
    </row>
    <row r="45" spans="1:23" s="55" customFormat="1" ht="22.5">
      <c r="A45" s="49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 t="s">
        <v>106</v>
      </c>
      <c r="Q45" s="65" t="s">
        <v>90</v>
      </c>
      <c r="R45" s="66">
        <v>2</v>
      </c>
      <c r="S45" s="66">
        <v>2</v>
      </c>
      <c r="T45" s="66">
        <v>0</v>
      </c>
      <c r="U45" s="66">
        <v>2</v>
      </c>
      <c r="V45" s="71">
        <v>2015</v>
      </c>
      <c r="W45" s="49"/>
    </row>
    <row r="46" spans="1:23" s="55" customFormat="1" ht="33.75">
      <c r="A46" s="4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 t="s">
        <v>113</v>
      </c>
      <c r="Q46" s="65" t="s">
        <v>92</v>
      </c>
      <c r="R46" s="66">
        <v>3</v>
      </c>
      <c r="S46" s="66">
        <v>7</v>
      </c>
      <c r="T46" s="66">
        <v>0</v>
      </c>
      <c r="U46" s="66">
        <v>10</v>
      </c>
      <c r="V46" s="71">
        <v>2015</v>
      </c>
      <c r="W46" s="49"/>
    </row>
    <row r="47" spans="1:23" s="55" customFormat="1" ht="22.5">
      <c r="A47" s="49"/>
      <c r="B47" s="64">
        <v>6</v>
      </c>
      <c r="C47" s="64">
        <v>0</v>
      </c>
      <c r="D47" s="64">
        <v>1</v>
      </c>
      <c r="E47" s="64">
        <v>0</v>
      </c>
      <c r="F47" s="64">
        <v>5</v>
      </c>
      <c r="G47" s="64">
        <v>0</v>
      </c>
      <c r="H47" s="64">
        <v>2</v>
      </c>
      <c r="I47" s="64">
        <v>0</v>
      </c>
      <c r="J47" s="64">
        <v>6</v>
      </c>
      <c r="K47" s="64">
        <v>1</v>
      </c>
      <c r="L47" s="64">
        <v>6</v>
      </c>
      <c r="M47" s="64">
        <v>1</v>
      </c>
      <c r="N47" s="64">
        <v>1</v>
      </c>
      <c r="O47" s="64">
        <v>1</v>
      </c>
      <c r="P47" s="79" t="s">
        <v>134</v>
      </c>
      <c r="Q47" s="65" t="s">
        <v>84</v>
      </c>
      <c r="R47" s="80">
        <v>550</v>
      </c>
      <c r="S47" s="80">
        <v>550</v>
      </c>
      <c r="T47" s="80">
        <v>0</v>
      </c>
      <c r="U47" s="80">
        <f>SUM(R47:T47)</f>
        <v>1100</v>
      </c>
      <c r="V47" s="71">
        <v>2015</v>
      </c>
      <c r="W47" s="49"/>
    </row>
    <row r="48" spans="1:23" s="55" customFormat="1" ht="22.5">
      <c r="A48" s="49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 t="s">
        <v>135</v>
      </c>
      <c r="Q48" s="65" t="s">
        <v>86</v>
      </c>
      <c r="R48" s="66" t="s">
        <v>88</v>
      </c>
      <c r="S48" s="66" t="s">
        <v>87</v>
      </c>
      <c r="T48" s="66" t="s">
        <v>87</v>
      </c>
      <c r="U48" s="66" t="s">
        <v>87</v>
      </c>
      <c r="V48" s="71">
        <v>2015</v>
      </c>
      <c r="W48" s="49"/>
    </row>
    <row r="49" spans="1:23" s="55" customFormat="1" ht="33.75">
      <c r="A49" s="49"/>
      <c r="B49" s="64">
        <v>6</v>
      </c>
      <c r="C49" s="64">
        <v>0</v>
      </c>
      <c r="D49" s="64">
        <v>1</v>
      </c>
      <c r="E49" s="64">
        <v>0</v>
      </c>
      <c r="F49" s="64">
        <v>5</v>
      </c>
      <c r="G49" s="64">
        <v>0</v>
      </c>
      <c r="H49" s="64">
        <v>2</v>
      </c>
      <c r="I49" s="64">
        <v>0</v>
      </c>
      <c r="J49" s="64">
        <v>6</v>
      </c>
      <c r="K49" s="64">
        <v>1</v>
      </c>
      <c r="L49" s="64">
        <v>6</v>
      </c>
      <c r="M49" s="64">
        <v>1</v>
      </c>
      <c r="N49" s="64">
        <v>1</v>
      </c>
      <c r="O49" s="64">
        <v>2</v>
      </c>
      <c r="P49" s="79" t="s">
        <v>136</v>
      </c>
      <c r="Q49" s="65" t="s">
        <v>84</v>
      </c>
      <c r="R49" s="80">
        <v>500</v>
      </c>
      <c r="S49" s="80">
        <v>0</v>
      </c>
      <c r="T49" s="80">
        <v>0</v>
      </c>
      <c r="U49" s="80">
        <v>500</v>
      </c>
      <c r="V49" s="71">
        <v>2014</v>
      </c>
      <c r="W49" s="49"/>
    </row>
    <row r="50" spans="1:23" s="55" customFormat="1" ht="33.75">
      <c r="A50" s="49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 t="s">
        <v>137</v>
      </c>
      <c r="Q50" s="65" t="s">
        <v>90</v>
      </c>
      <c r="R50" s="66">
        <v>35</v>
      </c>
      <c r="S50" s="66">
        <v>10</v>
      </c>
      <c r="T50" s="66">
        <v>10</v>
      </c>
      <c r="U50" s="66">
        <v>10</v>
      </c>
      <c r="V50" s="71">
        <v>2016</v>
      </c>
      <c r="W50" s="49"/>
    </row>
    <row r="51" spans="1:23" s="55" customFormat="1" ht="45">
      <c r="A51" s="49"/>
      <c r="B51" s="64">
        <v>6</v>
      </c>
      <c r="C51" s="64">
        <v>0</v>
      </c>
      <c r="D51" s="64">
        <v>1</v>
      </c>
      <c r="E51" s="64">
        <v>0</v>
      </c>
      <c r="F51" s="64">
        <v>5</v>
      </c>
      <c r="G51" s="64">
        <v>0</v>
      </c>
      <c r="H51" s="64">
        <v>2</v>
      </c>
      <c r="I51" s="64">
        <v>0</v>
      </c>
      <c r="J51" s="64">
        <v>6</v>
      </c>
      <c r="K51" s="64">
        <v>1</v>
      </c>
      <c r="L51" s="64">
        <v>1</v>
      </c>
      <c r="M51" s="64">
        <v>0</v>
      </c>
      <c r="N51" s="64">
        <v>1</v>
      </c>
      <c r="O51" s="64">
        <v>5</v>
      </c>
      <c r="P51" s="79" t="s">
        <v>138</v>
      </c>
      <c r="Q51" s="65" t="s">
        <v>94</v>
      </c>
      <c r="R51" s="80">
        <v>500</v>
      </c>
      <c r="S51" s="80">
        <v>300</v>
      </c>
      <c r="T51" s="80">
        <v>300</v>
      </c>
      <c r="U51" s="80">
        <f>SUM(R51:T51)</f>
        <v>1100</v>
      </c>
      <c r="V51" s="71">
        <v>2016</v>
      </c>
      <c r="W51" s="49"/>
    </row>
    <row r="52" spans="1:23" s="55" customFormat="1" ht="33.75">
      <c r="A52" s="49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 t="s">
        <v>139</v>
      </c>
      <c r="Q52" s="65" t="s">
        <v>92</v>
      </c>
      <c r="R52" s="66">
        <v>5</v>
      </c>
      <c r="S52" s="66">
        <v>5</v>
      </c>
      <c r="T52" s="66">
        <v>5</v>
      </c>
      <c r="U52" s="66">
        <v>15</v>
      </c>
      <c r="V52" s="71">
        <v>2016</v>
      </c>
      <c r="W52" s="49"/>
    </row>
    <row r="53" spans="1:23" s="55" customFormat="1" ht="33.75">
      <c r="A53" s="49"/>
      <c r="B53" s="64">
        <v>6</v>
      </c>
      <c r="C53" s="64">
        <v>0</v>
      </c>
      <c r="D53" s="64">
        <v>1</v>
      </c>
      <c r="E53" s="64">
        <v>0</v>
      </c>
      <c r="F53" s="64">
        <v>5</v>
      </c>
      <c r="G53" s="64">
        <v>0</v>
      </c>
      <c r="H53" s="64">
        <v>2</v>
      </c>
      <c r="I53" s="64">
        <v>0</v>
      </c>
      <c r="J53" s="64">
        <v>6</v>
      </c>
      <c r="K53" s="64">
        <v>1</v>
      </c>
      <c r="L53" s="64">
        <v>1</v>
      </c>
      <c r="M53" s="64">
        <v>0</v>
      </c>
      <c r="N53" s="64">
        <v>1</v>
      </c>
      <c r="O53" s="64">
        <v>6</v>
      </c>
      <c r="P53" s="65" t="s">
        <v>153</v>
      </c>
      <c r="Q53" s="65" t="s">
        <v>94</v>
      </c>
      <c r="R53" s="66">
        <v>500</v>
      </c>
      <c r="S53" s="66">
        <v>0</v>
      </c>
      <c r="T53" s="66">
        <v>0</v>
      </c>
      <c r="U53" s="66">
        <v>500</v>
      </c>
      <c r="V53" s="71">
        <v>2016</v>
      </c>
      <c r="W53" s="49"/>
    </row>
    <row r="54" spans="1:23" s="55" customFormat="1" ht="33.75">
      <c r="A54" s="49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 t="s">
        <v>157</v>
      </c>
      <c r="Q54" s="65" t="s">
        <v>92</v>
      </c>
      <c r="R54" s="66">
        <v>1</v>
      </c>
      <c r="S54" s="66">
        <v>0</v>
      </c>
      <c r="T54" s="66">
        <v>0</v>
      </c>
      <c r="U54" s="66">
        <v>1</v>
      </c>
      <c r="V54" s="71">
        <v>2016</v>
      </c>
      <c r="W54" s="49"/>
    </row>
    <row r="55" spans="1:23" s="55" customFormat="1" ht="33.75">
      <c r="A55" s="49"/>
      <c r="B55" s="64">
        <v>6</v>
      </c>
      <c r="C55" s="64">
        <v>0</v>
      </c>
      <c r="D55" s="64">
        <v>1</v>
      </c>
      <c r="E55" s="64">
        <v>0</v>
      </c>
      <c r="F55" s="64">
        <v>5</v>
      </c>
      <c r="G55" s="64">
        <v>0</v>
      </c>
      <c r="H55" s="64">
        <v>1</v>
      </c>
      <c r="I55" s="64">
        <v>0</v>
      </c>
      <c r="J55" s="64">
        <v>6</v>
      </c>
      <c r="K55" s="64">
        <v>2</v>
      </c>
      <c r="L55" s="64">
        <v>0</v>
      </c>
      <c r="M55" s="64">
        <v>0</v>
      </c>
      <c r="N55" s="64">
        <v>0</v>
      </c>
      <c r="O55" s="64">
        <v>0</v>
      </c>
      <c r="P55" s="79" t="s">
        <v>114</v>
      </c>
      <c r="Q55" s="65" t="s">
        <v>84</v>
      </c>
      <c r="R55" s="80">
        <f>SUM(R56)</f>
        <v>500</v>
      </c>
      <c r="S55" s="80">
        <f>SUM(S56)</f>
        <v>500</v>
      </c>
      <c r="T55" s="80">
        <f>SUM(T56)</f>
        <v>500</v>
      </c>
      <c r="U55" s="80">
        <f>SUM(U56)</f>
        <v>1500</v>
      </c>
      <c r="V55" s="71">
        <v>2016</v>
      </c>
      <c r="W55" s="49"/>
    </row>
    <row r="56" spans="1:23" s="55" customFormat="1" ht="35.25" customHeight="1">
      <c r="A56" s="4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 t="s">
        <v>120</v>
      </c>
      <c r="Q56" s="65" t="s">
        <v>84</v>
      </c>
      <c r="R56" s="66">
        <f>R60</f>
        <v>500</v>
      </c>
      <c r="S56" s="66">
        <f>S60</f>
        <v>500</v>
      </c>
      <c r="T56" s="66">
        <f>T60</f>
        <v>500</v>
      </c>
      <c r="U56" s="66">
        <f>U60</f>
        <v>1500</v>
      </c>
      <c r="V56" s="71">
        <v>2016</v>
      </c>
      <c r="W56" s="49"/>
    </row>
    <row r="57" spans="1:23" s="55" customFormat="1" ht="33" customHeight="1">
      <c r="A57" s="49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 t="s">
        <v>115</v>
      </c>
      <c r="Q57" s="65" t="s">
        <v>85</v>
      </c>
      <c r="R57" s="66">
        <v>16</v>
      </c>
      <c r="S57" s="66">
        <v>15</v>
      </c>
      <c r="T57" s="66">
        <v>14</v>
      </c>
      <c r="U57" s="66">
        <v>14</v>
      </c>
      <c r="V57" s="71">
        <v>2016</v>
      </c>
      <c r="W57" s="49"/>
    </row>
    <row r="58" spans="1:23" s="55" customFormat="1" ht="45" customHeight="1">
      <c r="A58" s="49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 t="s">
        <v>140</v>
      </c>
      <c r="Q58" s="65" t="s">
        <v>84</v>
      </c>
      <c r="R58" s="66">
        <v>4000</v>
      </c>
      <c r="S58" s="66">
        <v>4000</v>
      </c>
      <c r="T58" s="66">
        <v>4000</v>
      </c>
      <c r="U58" s="66">
        <v>16000</v>
      </c>
      <c r="V58" s="71">
        <v>2016</v>
      </c>
      <c r="W58" s="49"/>
    </row>
    <row r="59" spans="1:23" s="55" customFormat="1" ht="45.75" customHeight="1">
      <c r="A59" s="4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 t="s">
        <v>141</v>
      </c>
      <c r="Q59" s="65" t="s">
        <v>86</v>
      </c>
      <c r="R59" s="66" t="s">
        <v>87</v>
      </c>
      <c r="S59" s="66" t="s">
        <v>87</v>
      </c>
      <c r="T59" s="66" t="s">
        <v>87</v>
      </c>
      <c r="U59" s="66" t="s">
        <v>87</v>
      </c>
      <c r="V59" s="71">
        <v>2016</v>
      </c>
      <c r="W59" s="49"/>
    </row>
    <row r="60" spans="1:23" s="55" customFormat="1" ht="33.75">
      <c r="A60" s="49"/>
      <c r="B60" s="64">
        <v>6</v>
      </c>
      <c r="C60" s="64">
        <v>0</v>
      </c>
      <c r="D60" s="64">
        <v>1</v>
      </c>
      <c r="E60" s="64">
        <v>0</v>
      </c>
      <c r="F60" s="64">
        <v>5</v>
      </c>
      <c r="G60" s="64">
        <v>0</v>
      </c>
      <c r="H60" s="64">
        <v>1</v>
      </c>
      <c r="I60" s="64">
        <v>0</v>
      </c>
      <c r="J60" s="64">
        <v>6</v>
      </c>
      <c r="K60" s="64">
        <v>2</v>
      </c>
      <c r="L60" s="64">
        <v>4</v>
      </c>
      <c r="M60" s="64">
        <v>0</v>
      </c>
      <c r="N60" s="64">
        <v>0</v>
      </c>
      <c r="O60" s="64">
        <v>1</v>
      </c>
      <c r="P60" s="79" t="s">
        <v>142</v>
      </c>
      <c r="Q60" s="65" t="s">
        <v>84</v>
      </c>
      <c r="R60" s="80">
        <v>500</v>
      </c>
      <c r="S60" s="80">
        <v>500</v>
      </c>
      <c r="T60" s="80">
        <v>500</v>
      </c>
      <c r="U60" s="80">
        <f>SUM(R60:T60)</f>
        <v>1500</v>
      </c>
      <c r="V60" s="71">
        <v>2016</v>
      </c>
      <c r="W60" s="49"/>
    </row>
    <row r="61" spans="1:23" s="55" customFormat="1" ht="44.25" customHeight="1">
      <c r="A61" s="49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5" t="s">
        <v>143</v>
      </c>
      <c r="Q61" s="65" t="s">
        <v>91</v>
      </c>
      <c r="R61" s="66">
        <v>55</v>
      </c>
      <c r="S61" s="66">
        <v>55</v>
      </c>
      <c r="T61" s="66">
        <v>55</v>
      </c>
      <c r="U61" s="66">
        <v>165</v>
      </c>
      <c r="V61" s="71">
        <v>2016</v>
      </c>
      <c r="W61" s="49"/>
    </row>
    <row r="62" spans="1:23" s="55" customFormat="1" ht="33.75" customHeight="1">
      <c r="A62" s="49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 t="s">
        <v>100</v>
      </c>
      <c r="Q62" s="65" t="s">
        <v>86</v>
      </c>
      <c r="R62" s="66" t="s">
        <v>87</v>
      </c>
      <c r="S62" s="66" t="s">
        <v>87</v>
      </c>
      <c r="T62" s="66" t="s">
        <v>87</v>
      </c>
      <c r="U62" s="66" t="s">
        <v>87</v>
      </c>
      <c r="V62" s="71">
        <v>2016</v>
      </c>
      <c r="W62" s="49"/>
    </row>
    <row r="63" spans="1:23" s="55" customFormat="1" ht="33.75">
      <c r="A63" s="4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5" t="s">
        <v>101</v>
      </c>
      <c r="Q63" s="65" t="s">
        <v>91</v>
      </c>
      <c r="R63" s="66">
        <v>0</v>
      </c>
      <c r="S63" s="66">
        <v>1</v>
      </c>
      <c r="T63" s="66">
        <v>2</v>
      </c>
      <c r="U63" s="66">
        <v>3</v>
      </c>
      <c r="V63" s="71">
        <v>2016</v>
      </c>
      <c r="W63" s="49"/>
    </row>
    <row r="64" spans="1:23" s="55" customFormat="1" ht="56.25">
      <c r="A64" s="49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5" t="s">
        <v>144</v>
      </c>
      <c r="Q64" s="65" t="s">
        <v>86</v>
      </c>
      <c r="R64" s="66" t="s">
        <v>87</v>
      </c>
      <c r="S64" s="66" t="s">
        <v>87</v>
      </c>
      <c r="T64" s="66" t="s">
        <v>87</v>
      </c>
      <c r="U64" s="66" t="s">
        <v>87</v>
      </c>
      <c r="V64" s="71">
        <v>2016</v>
      </c>
      <c r="W64" s="49"/>
    </row>
    <row r="65" spans="1:23" s="55" customFormat="1" ht="56.25">
      <c r="A65" s="49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5" t="s">
        <v>145</v>
      </c>
      <c r="Q65" s="65" t="s">
        <v>91</v>
      </c>
      <c r="R65" s="66">
        <v>3</v>
      </c>
      <c r="S65" s="66">
        <v>3</v>
      </c>
      <c r="T65" s="66">
        <v>3</v>
      </c>
      <c r="U65" s="66">
        <v>9</v>
      </c>
      <c r="V65" s="71">
        <v>2016</v>
      </c>
      <c r="W65" s="49"/>
    </row>
    <row r="66" spans="1:23" s="55" customFormat="1" ht="45.75" customHeight="1">
      <c r="A66" s="49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5" t="s">
        <v>147</v>
      </c>
      <c r="Q66" s="65" t="s">
        <v>86</v>
      </c>
      <c r="R66" s="66" t="s">
        <v>87</v>
      </c>
      <c r="S66" s="66" t="s">
        <v>87</v>
      </c>
      <c r="T66" s="66" t="s">
        <v>87</v>
      </c>
      <c r="U66" s="66" t="s">
        <v>87</v>
      </c>
      <c r="V66" s="71">
        <v>2016</v>
      </c>
      <c r="W66" s="49"/>
    </row>
    <row r="67" spans="1:23" s="55" customFormat="1" ht="35.25" customHeight="1">
      <c r="A67" s="49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5" t="s">
        <v>146</v>
      </c>
      <c r="Q67" s="65" t="s">
        <v>91</v>
      </c>
      <c r="R67" s="66">
        <v>0</v>
      </c>
      <c r="S67" s="66">
        <v>1</v>
      </c>
      <c r="T67" s="66">
        <v>2</v>
      </c>
      <c r="U67" s="66">
        <v>3</v>
      </c>
      <c r="V67" s="71">
        <v>2016</v>
      </c>
      <c r="W67" s="49"/>
    </row>
    <row r="68" spans="1:23" s="55" customFormat="1" ht="59.25" customHeight="1">
      <c r="A68" s="49"/>
      <c r="B68" s="64">
        <v>6</v>
      </c>
      <c r="C68" s="64">
        <v>0</v>
      </c>
      <c r="D68" s="64">
        <v>1</v>
      </c>
      <c r="E68" s="64">
        <v>0</v>
      </c>
      <c r="F68" s="64">
        <v>5</v>
      </c>
      <c r="G68" s="64">
        <v>0</v>
      </c>
      <c r="H68" s="64">
        <v>1</v>
      </c>
      <c r="I68" s="64">
        <v>0</v>
      </c>
      <c r="J68" s="64">
        <v>6</v>
      </c>
      <c r="K68" s="64">
        <v>3</v>
      </c>
      <c r="L68" s="64">
        <v>0</v>
      </c>
      <c r="M68" s="64">
        <v>0</v>
      </c>
      <c r="N68" s="64">
        <v>0</v>
      </c>
      <c r="O68" s="64">
        <v>0</v>
      </c>
      <c r="P68" s="79" t="s">
        <v>116</v>
      </c>
      <c r="Q68" s="65" t="s">
        <v>93</v>
      </c>
      <c r="R68" s="66">
        <f>SUM(R77,R79,R81)</f>
        <v>5300</v>
      </c>
      <c r="S68" s="66">
        <f>SUM(S77,S79,S81)</f>
        <v>0</v>
      </c>
      <c r="T68" s="66">
        <f>SUM(T77,T79,T81)</f>
        <v>0</v>
      </c>
      <c r="U68" s="66">
        <f>SUM(U77,U79,U81)</f>
        <v>5300</v>
      </c>
      <c r="V68" s="71">
        <v>2014</v>
      </c>
      <c r="W68" s="49"/>
    </row>
    <row r="69" spans="1:23" s="55" customFormat="1" ht="33" customHeight="1">
      <c r="A69" s="49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79" t="s">
        <v>148</v>
      </c>
      <c r="Q69" s="65" t="s">
        <v>86</v>
      </c>
      <c r="R69" s="66" t="s">
        <v>87</v>
      </c>
      <c r="S69" s="66" t="s">
        <v>87</v>
      </c>
      <c r="T69" s="66" t="s">
        <v>87</v>
      </c>
      <c r="U69" s="66" t="s">
        <v>87</v>
      </c>
      <c r="V69" s="71">
        <v>2016</v>
      </c>
      <c r="W69" s="49"/>
    </row>
    <row r="70" spans="1:23" s="55" customFormat="1" ht="24.75" customHeight="1">
      <c r="A70" s="49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79" t="s">
        <v>104</v>
      </c>
      <c r="Q70" s="65" t="s">
        <v>91</v>
      </c>
      <c r="R70" s="80">
        <v>3</v>
      </c>
      <c r="S70" s="80">
        <v>3</v>
      </c>
      <c r="T70" s="80">
        <v>3</v>
      </c>
      <c r="U70" s="80">
        <v>9</v>
      </c>
      <c r="V70" s="71">
        <v>2016</v>
      </c>
      <c r="W70" s="49"/>
    </row>
    <row r="71" spans="1:23" s="55" customFormat="1" ht="45" customHeight="1">
      <c r="A71" s="49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79" t="s">
        <v>149</v>
      </c>
      <c r="Q71" s="65" t="s">
        <v>86</v>
      </c>
      <c r="R71" s="66" t="s">
        <v>87</v>
      </c>
      <c r="S71" s="66" t="s">
        <v>87</v>
      </c>
      <c r="T71" s="66" t="s">
        <v>87</v>
      </c>
      <c r="U71" s="66" t="s">
        <v>87</v>
      </c>
      <c r="V71" s="71">
        <v>2016</v>
      </c>
      <c r="W71" s="49"/>
    </row>
    <row r="72" spans="1:23" s="55" customFormat="1" ht="45" customHeight="1">
      <c r="A72" s="4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79" t="s">
        <v>150</v>
      </c>
      <c r="Q72" s="65" t="s">
        <v>91</v>
      </c>
      <c r="R72" s="80">
        <v>3</v>
      </c>
      <c r="S72" s="80">
        <v>3</v>
      </c>
      <c r="T72" s="80">
        <v>3</v>
      </c>
      <c r="U72" s="80">
        <v>9</v>
      </c>
      <c r="V72" s="71">
        <v>2016</v>
      </c>
      <c r="W72" s="49"/>
    </row>
    <row r="73" spans="1:23" s="55" customFormat="1" ht="33.75">
      <c r="A73" s="49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79" t="s">
        <v>151</v>
      </c>
      <c r="Q73" s="65" t="s">
        <v>86</v>
      </c>
      <c r="R73" s="66" t="s">
        <v>87</v>
      </c>
      <c r="S73" s="66" t="s">
        <v>87</v>
      </c>
      <c r="T73" s="66" t="s">
        <v>87</v>
      </c>
      <c r="U73" s="66" t="s">
        <v>87</v>
      </c>
      <c r="V73" s="71">
        <v>2016</v>
      </c>
      <c r="W73" s="49"/>
    </row>
    <row r="74" spans="1:23" s="55" customFormat="1" ht="33.75" customHeight="1">
      <c r="A74" s="49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79" t="s">
        <v>152</v>
      </c>
      <c r="Q74" s="65" t="s">
        <v>91</v>
      </c>
      <c r="R74" s="80">
        <v>3</v>
      </c>
      <c r="S74" s="80">
        <v>3</v>
      </c>
      <c r="T74" s="80">
        <v>3</v>
      </c>
      <c r="U74" s="80">
        <v>9</v>
      </c>
      <c r="V74" s="71">
        <v>2016</v>
      </c>
      <c r="W74" s="49"/>
    </row>
    <row r="75" spans="1:23" s="55" customFormat="1" ht="33.75">
      <c r="A75" s="49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5" t="s">
        <v>102</v>
      </c>
      <c r="Q75" s="65" t="s">
        <v>93</v>
      </c>
      <c r="R75" s="80">
        <f>SUM(R81)</f>
        <v>5300</v>
      </c>
      <c r="S75" s="80">
        <f>SUM(S81)</f>
        <v>0</v>
      </c>
      <c r="T75" s="80">
        <f>SUM(T81)</f>
        <v>0</v>
      </c>
      <c r="U75" s="80">
        <f>SUM(U81)</f>
        <v>5300</v>
      </c>
      <c r="V75" s="71">
        <v>2014</v>
      </c>
      <c r="W75" s="49"/>
    </row>
    <row r="76" spans="1:23" s="55" customFormat="1" ht="33.75">
      <c r="A76" s="49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 t="s">
        <v>103</v>
      </c>
      <c r="Q76" s="65" t="s">
        <v>85</v>
      </c>
      <c r="R76" s="66">
        <v>0.7</v>
      </c>
      <c r="S76" s="66">
        <v>0.5</v>
      </c>
      <c r="T76" s="66">
        <v>0.3</v>
      </c>
      <c r="U76" s="66">
        <v>0.3</v>
      </c>
      <c r="V76" s="71">
        <v>2016</v>
      </c>
      <c r="W76" s="49"/>
    </row>
    <row r="77" spans="1:23" s="55" customFormat="1" ht="56.25">
      <c r="A77" s="49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86" t="s">
        <v>160</v>
      </c>
      <c r="Q77" s="65" t="s">
        <v>86</v>
      </c>
      <c r="R77" s="66" t="s">
        <v>87</v>
      </c>
      <c r="S77" s="66" t="s">
        <v>88</v>
      </c>
      <c r="T77" s="66" t="s">
        <v>88</v>
      </c>
      <c r="U77" s="66" t="s">
        <v>87</v>
      </c>
      <c r="V77" s="71">
        <v>2016</v>
      </c>
      <c r="W77" s="49"/>
    </row>
    <row r="78" spans="1:23" s="55" customFormat="1" ht="72" customHeight="1">
      <c r="A78" s="49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5" t="s">
        <v>159</v>
      </c>
      <c r="Q78" s="65" t="s">
        <v>154</v>
      </c>
      <c r="R78" s="80">
        <v>32263.5797</v>
      </c>
      <c r="S78" s="80">
        <v>0</v>
      </c>
      <c r="T78" s="80">
        <v>0</v>
      </c>
      <c r="U78" s="80">
        <v>32263.5797</v>
      </c>
      <c r="V78" s="71">
        <v>2016</v>
      </c>
      <c r="W78" s="49"/>
    </row>
    <row r="79" spans="1:23" s="55" customFormat="1" ht="56.25">
      <c r="A79" s="49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86" t="s">
        <v>161</v>
      </c>
      <c r="Q79" s="65" t="s">
        <v>86</v>
      </c>
      <c r="R79" s="66" t="s">
        <v>87</v>
      </c>
      <c r="S79" s="66" t="s">
        <v>88</v>
      </c>
      <c r="T79" s="66" t="s">
        <v>88</v>
      </c>
      <c r="U79" s="66" t="s">
        <v>87</v>
      </c>
      <c r="V79" s="71">
        <v>2016</v>
      </c>
      <c r="W79" s="49"/>
    </row>
    <row r="80" spans="1:23" s="55" customFormat="1" ht="45">
      <c r="A80" s="49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 t="s">
        <v>158</v>
      </c>
      <c r="Q80" s="65" t="s">
        <v>154</v>
      </c>
      <c r="R80" s="80">
        <v>37761.0905</v>
      </c>
      <c r="S80" s="80">
        <v>0</v>
      </c>
      <c r="T80" s="80">
        <v>0</v>
      </c>
      <c r="U80" s="80">
        <v>37761.0905</v>
      </c>
      <c r="V80" s="71">
        <v>2016</v>
      </c>
      <c r="W80" s="49"/>
    </row>
    <row r="81" spans="1:23" s="8" customFormat="1" ht="51" customHeight="1">
      <c r="A81" s="10"/>
      <c r="B81" s="64">
        <v>6</v>
      </c>
      <c r="C81" s="64">
        <v>0</v>
      </c>
      <c r="D81" s="64">
        <v>1</v>
      </c>
      <c r="E81" s="64">
        <v>0</v>
      </c>
      <c r="F81" s="64">
        <v>5</v>
      </c>
      <c r="G81" s="64">
        <v>0</v>
      </c>
      <c r="H81" s="64">
        <v>1</v>
      </c>
      <c r="I81" s="64">
        <v>0</v>
      </c>
      <c r="J81" s="64">
        <v>6</v>
      </c>
      <c r="K81" s="64">
        <v>3</v>
      </c>
      <c r="L81" s="64">
        <v>6</v>
      </c>
      <c r="M81" s="64">
        <v>1</v>
      </c>
      <c r="N81" s="64">
        <v>0</v>
      </c>
      <c r="O81" s="64">
        <v>1</v>
      </c>
      <c r="P81" s="79" t="s">
        <v>155</v>
      </c>
      <c r="Q81" s="65" t="s">
        <v>93</v>
      </c>
      <c r="R81" s="80">
        <v>5300</v>
      </c>
      <c r="S81" s="80">
        <v>0</v>
      </c>
      <c r="T81" s="80">
        <v>0</v>
      </c>
      <c r="U81" s="80">
        <f>SUM(R81:T81)</f>
        <v>5300</v>
      </c>
      <c r="V81" s="71">
        <v>2104</v>
      </c>
      <c r="W81" s="49"/>
    </row>
    <row r="82" spans="1:23" s="8" customFormat="1" ht="31.5" customHeight="1">
      <c r="A82" s="1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5" t="s">
        <v>156</v>
      </c>
      <c r="Q82" s="65" t="s">
        <v>95</v>
      </c>
      <c r="R82" s="66">
        <v>206</v>
      </c>
      <c r="S82" s="66">
        <v>0</v>
      </c>
      <c r="T82" s="66">
        <v>0</v>
      </c>
      <c r="U82" s="66">
        <v>206</v>
      </c>
      <c r="V82" s="71">
        <v>2014</v>
      </c>
      <c r="W82" s="49"/>
    </row>
    <row r="83" spans="1:23" s="30" customFormat="1" ht="1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49"/>
      <c r="R83" s="74"/>
      <c r="S83" s="74"/>
      <c r="T83" s="74"/>
      <c r="U83" s="74"/>
      <c r="V83" s="75"/>
      <c r="W83" s="76"/>
    </row>
    <row r="84" spans="1:23" s="30" customFormat="1" ht="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49"/>
      <c r="R84" s="74"/>
      <c r="S84" s="74"/>
      <c r="T84" s="74"/>
      <c r="U84" s="74"/>
      <c r="V84" s="75"/>
      <c r="W84" s="76"/>
    </row>
    <row r="85" spans="1:22" s="30" customFormat="1" ht="1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56"/>
      <c r="S85" s="56"/>
      <c r="T85" s="56"/>
      <c r="U85" s="56"/>
      <c r="V85" s="68"/>
    </row>
    <row r="86" spans="1:22" s="30" customFormat="1" ht="1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56"/>
      <c r="S86" s="56"/>
      <c r="T86" s="56"/>
      <c r="U86" s="56"/>
      <c r="V86" s="68"/>
    </row>
    <row r="87" spans="1:22" s="30" customFormat="1" ht="1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56"/>
      <c r="S87" s="56"/>
      <c r="T87" s="56"/>
      <c r="U87" s="56"/>
      <c r="V87" s="68"/>
    </row>
    <row r="88" spans="1:22" s="30" customFormat="1" ht="1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56"/>
      <c r="S88" s="56"/>
      <c r="T88" s="56"/>
      <c r="U88" s="56"/>
      <c r="V88" s="68"/>
    </row>
    <row r="89" spans="1:22" s="30" customFormat="1" ht="1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56"/>
      <c r="S89" s="56"/>
      <c r="T89" s="56"/>
      <c r="U89" s="56"/>
      <c r="V89" s="68"/>
    </row>
    <row r="90" spans="1:22" s="30" customFormat="1" ht="1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56"/>
      <c r="S90" s="56"/>
      <c r="T90" s="56"/>
      <c r="U90" s="56"/>
      <c r="V90" s="68"/>
    </row>
    <row r="91" spans="1:22" s="30" customFormat="1" ht="1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56"/>
      <c r="S91" s="56"/>
      <c r="T91" s="56"/>
      <c r="U91" s="56"/>
      <c r="V91" s="68"/>
    </row>
    <row r="92" spans="1:22" s="30" customFormat="1" ht="1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56"/>
      <c r="S92" s="56"/>
      <c r="T92" s="56"/>
      <c r="U92" s="56"/>
      <c r="V92" s="68"/>
    </row>
    <row r="93" spans="1:22" s="30" customFormat="1" ht="1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56"/>
      <c r="S93" s="56"/>
      <c r="T93" s="56"/>
      <c r="U93" s="56"/>
      <c r="V93" s="68"/>
    </row>
    <row r="94" spans="1:22" s="30" customFormat="1" ht="1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56"/>
      <c r="S94" s="56"/>
      <c r="T94" s="56"/>
      <c r="U94" s="56"/>
      <c r="V94" s="68"/>
    </row>
    <row r="95" spans="1:22" s="30" customFormat="1" ht="1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56"/>
      <c r="S95" s="56"/>
      <c r="T95" s="56"/>
      <c r="U95" s="56"/>
      <c r="V95" s="68"/>
    </row>
    <row r="96" spans="1:22" s="30" customFormat="1" ht="1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56"/>
      <c r="S96" s="56"/>
      <c r="T96" s="56"/>
      <c r="U96" s="56"/>
      <c r="V96" s="68"/>
    </row>
    <row r="97" spans="1:22" s="30" customFormat="1" ht="1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56"/>
      <c r="S97" s="56"/>
      <c r="T97" s="56"/>
      <c r="U97" s="56"/>
      <c r="V97" s="68"/>
    </row>
    <row r="98" spans="1:22" s="30" customFormat="1" ht="1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56"/>
      <c r="S98" s="56"/>
      <c r="T98" s="56"/>
      <c r="U98" s="56"/>
      <c r="V98" s="68"/>
    </row>
    <row r="99" spans="1:22" s="30" customFormat="1" ht="1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56"/>
      <c r="S99" s="56"/>
      <c r="T99" s="56"/>
      <c r="U99" s="56"/>
      <c r="V99" s="68"/>
    </row>
    <row r="100" spans="1:22" s="30" customFormat="1" ht="1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56"/>
      <c r="S100" s="56"/>
      <c r="T100" s="56"/>
      <c r="U100" s="56"/>
      <c r="V100" s="68"/>
    </row>
    <row r="101" spans="1:22" s="30" customFormat="1" ht="1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56"/>
      <c r="S101" s="56"/>
      <c r="T101" s="56"/>
      <c r="U101" s="56"/>
      <c r="V101" s="68"/>
    </row>
    <row r="102" spans="1:22" s="30" customFormat="1" ht="1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56"/>
      <c r="S102" s="56"/>
      <c r="T102" s="56"/>
      <c r="U102" s="56"/>
      <c r="V102" s="68"/>
    </row>
    <row r="103" spans="1:22" s="30" customFormat="1" ht="1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56"/>
      <c r="S103" s="56"/>
      <c r="T103" s="56"/>
      <c r="U103" s="56"/>
      <c r="V103" s="68"/>
    </row>
    <row r="104" spans="1:22" s="30" customFormat="1" ht="1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56"/>
      <c r="S104" s="56"/>
      <c r="T104" s="56"/>
      <c r="U104" s="56"/>
      <c r="V104" s="68"/>
    </row>
    <row r="105" spans="1:22" s="30" customFormat="1" ht="1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56"/>
      <c r="S105" s="56"/>
      <c r="T105" s="56"/>
      <c r="U105" s="56"/>
      <c r="V105" s="68"/>
    </row>
    <row r="106" spans="1:22" s="30" customFormat="1" ht="15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56"/>
      <c r="S106" s="56"/>
      <c r="T106" s="56"/>
      <c r="U106" s="56"/>
      <c r="V106" s="68"/>
    </row>
    <row r="107" spans="1:22" s="30" customFormat="1" ht="15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56"/>
      <c r="S107" s="56"/>
      <c r="T107" s="56"/>
      <c r="U107" s="56"/>
      <c r="V107" s="68"/>
    </row>
    <row r="108" spans="1:22" s="30" customFormat="1" ht="15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56"/>
      <c r="S108" s="56"/>
      <c r="T108" s="56"/>
      <c r="U108" s="56"/>
      <c r="V108" s="68"/>
    </row>
    <row r="109" spans="1:22" s="30" customFormat="1" ht="15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56"/>
      <c r="S109" s="56"/>
      <c r="T109" s="56"/>
      <c r="U109" s="56"/>
      <c r="V109" s="68"/>
    </row>
    <row r="110" spans="1:22" s="30" customFormat="1" ht="15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56"/>
      <c r="S110" s="56"/>
      <c r="T110" s="56"/>
      <c r="U110" s="56"/>
      <c r="V110" s="68"/>
    </row>
    <row r="111" spans="1:22" s="30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56"/>
      <c r="S111" s="56"/>
      <c r="T111" s="56"/>
      <c r="U111" s="56"/>
      <c r="V111" s="68"/>
    </row>
    <row r="112" spans="1:22" s="30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56"/>
      <c r="S112" s="56"/>
      <c r="T112" s="56"/>
      <c r="U112" s="56"/>
      <c r="V112" s="68"/>
    </row>
    <row r="113" spans="1:22" s="30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56"/>
      <c r="S113" s="56"/>
      <c r="T113" s="56"/>
      <c r="U113" s="56"/>
      <c r="V113" s="68"/>
    </row>
    <row r="114" spans="1:22" s="30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56"/>
      <c r="S114" s="56"/>
      <c r="T114" s="56"/>
      <c r="U114" s="56"/>
      <c r="V114" s="68"/>
    </row>
    <row r="115" spans="1:22" s="30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56"/>
      <c r="S115" s="56"/>
      <c r="T115" s="56"/>
      <c r="U115" s="56"/>
      <c r="V115" s="68"/>
    </row>
    <row r="116" spans="1:22" s="30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56"/>
      <c r="S116" s="56"/>
      <c r="T116" s="56"/>
      <c r="U116" s="56"/>
      <c r="V116" s="68"/>
    </row>
    <row r="117" spans="1:22" s="30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56"/>
      <c r="S117" s="56"/>
      <c r="T117" s="56"/>
      <c r="U117" s="56"/>
      <c r="V117" s="68"/>
    </row>
    <row r="118" spans="1:22" s="30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56"/>
      <c r="S118" s="56"/>
      <c r="T118" s="56"/>
      <c r="U118" s="56"/>
      <c r="V118" s="68"/>
    </row>
    <row r="119" spans="1:22" s="30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56"/>
      <c r="S119" s="56"/>
      <c r="T119" s="56"/>
      <c r="U119" s="56"/>
      <c r="V119" s="68"/>
    </row>
    <row r="120" spans="1:22" s="30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56"/>
      <c r="S120" s="56"/>
      <c r="T120" s="56"/>
      <c r="U120" s="56"/>
      <c r="V120" s="68"/>
    </row>
    <row r="121" spans="1:22" s="30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56"/>
      <c r="S121" s="56"/>
      <c r="T121" s="56"/>
      <c r="U121" s="56"/>
      <c r="V121" s="68"/>
    </row>
    <row r="122" spans="1:22" s="30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56"/>
      <c r="S122" s="56"/>
      <c r="T122" s="56"/>
      <c r="U122" s="56"/>
      <c r="V122" s="68"/>
    </row>
    <row r="123" spans="1:22" s="30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56"/>
      <c r="S123" s="56"/>
      <c r="T123" s="56"/>
      <c r="U123" s="56"/>
      <c r="V123" s="68"/>
    </row>
    <row r="124" spans="1:22" s="30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56"/>
      <c r="S124" s="56"/>
      <c r="T124" s="56"/>
      <c r="U124" s="56"/>
      <c r="V124" s="68"/>
    </row>
    <row r="125" spans="1:22" s="30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56"/>
      <c r="S125" s="56"/>
      <c r="T125" s="56"/>
      <c r="U125" s="56"/>
      <c r="V125" s="68"/>
    </row>
    <row r="126" spans="1:22" s="30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56"/>
      <c r="S126" s="56"/>
      <c r="T126" s="56"/>
      <c r="U126" s="56"/>
      <c r="V126" s="68"/>
    </row>
    <row r="127" spans="1:22" s="30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56"/>
      <c r="S127" s="56"/>
      <c r="T127" s="56"/>
      <c r="U127" s="56"/>
      <c r="V127" s="68"/>
    </row>
    <row r="128" spans="1:22" s="30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56"/>
      <c r="S128" s="56"/>
      <c r="T128" s="56"/>
      <c r="U128" s="56"/>
      <c r="V128" s="68"/>
    </row>
    <row r="129" spans="1:22" s="30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56"/>
      <c r="S129" s="56"/>
      <c r="T129" s="56"/>
      <c r="U129" s="56"/>
      <c r="V129" s="68"/>
    </row>
    <row r="130" spans="1:22" s="30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56"/>
      <c r="S130" s="56"/>
      <c r="T130" s="56"/>
      <c r="U130" s="56"/>
      <c r="V130" s="68"/>
    </row>
    <row r="131" spans="1:22" s="30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56"/>
      <c r="S131" s="56"/>
      <c r="T131" s="56"/>
      <c r="U131" s="56"/>
      <c r="V131" s="68"/>
    </row>
    <row r="132" spans="1:22" s="30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56"/>
      <c r="S132" s="56"/>
      <c r="T132" s="56"/>
      <c r="U132" s="56"/>
      <c r="V132" s="68"/>
    </row>
    <row r="133" spans="1:22" s="30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56"/>
      <c r="S133" s="56"/>
      <c r="T133" s="56"/>
      <c r="U133" s="56"/>
      <c r="V133" s="68"/>
    </row>
    <row r="134" spans="1:22" s="30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56"/>
      <c r="S134" s="56"/>
      <c r="T134" s="56"/>
      <c r="U134" s="56"/>
      <c r="V134" s="68"/>
    </row>
    <row r="135" spans="1:22" s="30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56"/>
      <c r="S135" s="56"/>
      <c r="T135" s="56"/>
      <c r="U135" s="56"/>
      <c r="V135" s="68"/>
    </row>
    <row r="136" spans="1:22" s="30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56"/>
      <c r="S136" s="56"/>
      <c r="T136" s="56"/>
      <c r="U136" s="56"/>
      <c r="V136" s="68"/>
    </row>
    <row r="137" spans="1:22" s="30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56"/>
      <c r="S137" s="56"/>
      <c r="T137" s="56"/>
      <c r="U137" s="56"/>
      <c r="V137" s="68"/>
    </row>
    <row r="138" spans="1:22" s="30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56"/>
      <c r="S138" s="56"/>
      <c r="T138" s="56"/>
      <c r="U138" s="56"/>
      <c r="V138" s="68"/>
    </row>
    <row r="139" spans="1:22" s="30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56"/>
      <c r="S139" s="56"/>
      <c r="T139" s="56"/>
      <c r="U139" s="56"/>
      <c r="V139" s="68"/>
    </row>
    <row r="140" spans="1:22" s="30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56"/>
      <c r="S140" s="56"/>
      <c r="T140" s="56"/>
      <c r="U140" s="56"/>
      <c r="V140" s="68"/>
    </row>
    <row r="141" spans="1:22" s="30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56"/>
      <c r="S141" s="56"/>
      <c r="T141" s="56"/>
      <c r="U141" s="56"/>
      <c r="V141" s="68"/>
    </row>
    <row r="142" spans="1:22" s="30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56"/>
      <c r="S142" s="56"/>
      <c r="T142" s="56"/>
      <c r="U142" s="56"/>
      <c r="V142" s="68"/>
    </row>
    <row r="143" spans="1:22" s="30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56"/>
      <c r="S143" s="56"/>
      <c r="T143" s="56"/>
      <c r="U143" s="56"/>
      <c r="V143" s="68"/>
    </row>
    <row r="144" spans="1:22" s="30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56"/>
      <c r="S144" s="56"/>
      <c r="T144" s="56"/>
      <c r="U144" s="56"/>
      <c r="V144" s="68"/>
    </row>
    <row r="145" spans="1:22" s="30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56"/>
      <c r="S145" s="56"/>
      <c r="T145" s="56"/>
      <c r="U145" s="56"/>
      <c r="V145" s="68"/>
    </row>
    <row r="146" spans="1:22" s="30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56"/>
      <c r="S146" s="56"/>
      <c r="T146" s="56"/>
      <c r="U146" s="56"/>
      <c r="V146" s="68"/>
    </row>
    <row r="147" spans="1:22" s="30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56"/>
      <c r="S147" s="56"/>
      <c r="T147" s="56"/>
      <c r="U147" s="56"/>
      <c r="V147" s="68"/>
    </row>
    <row r="148" spans="1:22" s="30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56"/>
      <c r="S148" s="56"/>
      <c r="T148" s="56"/>
      <c r="U148" s="56"/>
      <c r="V148" s="68"/>
    </row>
    <row r="149" spans="1:22" s="30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56"/>
      <c r="S149" s="56"/>
      <c r="T149" s="56"/>
      <c r="U149" s="56"/>
      <c r="V149" s="68"/>
    </row>
    <row r="150" spans="1:22" s="30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56"/>
      <c r="S150" s="56"/>
      <c r="T150" s="56"/>
      <c r="U150" s="56"/>
      <c r="V150" s="68"/>
    </row>
    <row r="151" spans="1:22" s="30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56"/>
      <c r="S151" s="56"/>
      <c r="T151" s="56"/>
      <c r="U151" s="56"/>
      <c r="V151" s="68"/>
    </row>
    <row r="152" spans="1:22" s="30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56"/>
      <c r="S152" s="56"/>
      <c r="T152" s="56"/>
      <c r="U152" s="56"/>
      <c r="V152" s="68"/>
    </row>
    <row r="153" spans="1:22" s="30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56"/>
      <c r="S153" s="56"/>
      <c r="T153" s="56"/>
      <c r="U153" s="56"/>
      <c r="V153" s="68"/>
    </row>
    <row r="154" spans="1:22" s="30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56"/>
      <c r="S154" s="56"/>
      <c r="T154" s="56"/>
      <c r="U154" s="56"/>
      <c r="V154" s="68"/>
    </row>
    <row r="155" spans="1:22" s="30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56"/>
      <c r="S155" s="56"/>
      <c r="T155" s="56"/>
      <c r="U155" s="56"/>
      <c r="V155" s="68"/>
    </row>
    <row r="156" spans="1:22" s="30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56"/>
      <c r="S156" s="56"/>
      <c r="T156" s="56"/>
      <c r="U156" s="56"/>
      <c r="V156" s="68"/>
    </row>
    <row r="157" spans="1:22" s="30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56"/>
      <c r="S157" s="56"/>
      <c r="T157" s="56"/>
      <c r="U157" s="56"/>
      <c r="V157" s="68"/>
    </row>
    <row r="158" spans="1:22" s="30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56"/>
      <c r="S158" s="56"/>
      <c r="T158" s="56"/>
      <c r="U158" s="56"/>
      <c r="V158" s="68"/>
    </row>
    <row r="159" spans="1:22" s="30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56"/>
      <c r="S159" s="56"/>
      <c r="T159" s="56"/>
      <c r="U159" s="56"/>
      <c r="V159" s="68"/>
    </row>
    <row r="160" spans="1:22" s="30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56"/>
      <c r="S160" s="56"/>
      <c r="T160" s="56"/>
      <c r="U160" s="56"/>
      <c r="V160" s="68"/>
    </row>
    <row r="161" spans="1:22" s="30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56"/>
      <c r="S161" s="56"/>
      <c r="T161" s="56"/>
      <c r="U161" s="56"/>
      <c r="V161" s="68"/>
    </row>
    <row r="162" spans="1:22" s="30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56"/>
      <c r="S162" s="56"/>
      <c r="T162" s="56"/>
      <c r="U162" s="56"/>
      <c r="V162" s="68"/>
    </row>
    <row r="163" spans="1:22" s="30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56"/>
      <c r="S163" s="56"/>
      <c r="T163" s="56"/>
      <c r="U163" s="56"/>
      <c r="V163" s="68"/>
    </row>
    <row r="164" spans="1:22" s="30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56"/>
      <c r="S164" s="56"/>
      <c r="T164" s="56"/>
      <c r="U164" s="56"/>
      <c r="V164" s="68"/>
    </row>
    <row r="165" spans="1:22" s="30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56"/>
      <c r="S165" s="56"/>
      <c r="T165" s="56"/>
      <c r="U165" s="56"/>
      <c r="V165" s="68"/>
    </row>
    <row r="166" spans="1:22" s="30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56"/>
      <c r="S166" s="56"/>
      <c r="T166" s="56"/>
      <c r="U166" s="56"/>
      <c r="V166" s="68"/>
    </row>
    <row r="167" spans="1:22" s="30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56"/>
      <c r="S167" s="56"/>
      <c r="T167" s="56"/>
      <c r="U167" s="56"/>
      <c r="V167" s="68"/>
    </row>
    <row r="168" spans="1:22" s="30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56"/>
      <c r="S168" s="56"/>
      <c r="T168" s="56"/>
      <c r="U168" s="56"/>
      <c r="V168" s="68"/>
    </row>
    <row r="169" spans="1:22" s="30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56"/>
      <c r="S169" s="56"/>
      <c r="T169" s="56"/>
      <c r="U169" s="56"/>
      <c r="V169" s="68"/>
    </row>
    <row r="170" spans="1:22" s="30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56"/>
      <c r="S170" s="56"/>
      <c r="T170" s="56"/>
      <c r="U170" s="56"/>
      <c r="V170" s="68"/>
    </row>
    <row r="171" spans="1:22" s="30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56"/>
      <c r="S171" s="56"/>
      <c r="T171" s="56"/>
      <c r="U171" s="56"/>
      <c r="V171" s="68"/>
    </row>
    <row r="172" spans="1:22" s="30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56"/>
      <c r="S172" s="56"/>
      <c r="T172" s="56"/>
      <c r="U172" s="56"/>
      <c r="V172" s="68"/>
    </row>
    <row r="173" spans="1:22" s="30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56"/>
      <c r="S173" s="56"/>
      <c r="T173" s="56"/>
      <c r="U173" s="56"/>
      <c r="V173" s="68"/>
    </row>
    <row r="174" spans="1:22" s="30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56"/>
      <c r="S174" s="56"/>
      <c r="T174" s="56"/>
      <c r="U174" s="56"/>
      <c r="V174" s="68"/>
    </row>
    <row r="175" spans="1:22" s="30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56"/>
      <c r="S175" s="56"/>
      <c r="T175" s="56"/>
      <c r="U175" s="56"/>
      <c r="V175" s="68"/>
    </row>
    <row r="176" spans="1:22" s="30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56"/>
      <c r="S176" s="56"/>
      <c r="T176" s="56"/>
      <c r="U176" s="56"/>
      <c r="V176" s="68"/>
    </row>
    <row r="177" spans="1:22" s="30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56"/>
      <c r="S177" s="56"/>
      <c r="T177" s="56"/>
      <c r="U177" s="56"/>
      <c r="V177" s="68"/>
    </row>
    <row r="178" spans="1:22" s="30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56"/>
      <c r="S178" s="56"/>
      <c r="T178" s="56"/>
      <c r="U178" s="56"/>
      <c r="V178" s="68"/>
    </row>
    <row r="179" spans="1:22" s="30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56"/>
      <c r="S179" s="56"/>
      <c r="T179" s="56"/>
      <c r="U179" s="56"/>
      <c r="V179" s="68"/>
    </row>
    <row r="180" spans="1:22" s="30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56"/>
      <c r="S180" s="56"/>
      <c r="T180" s="56"/>
      <c r="U180" s="56"/>
      <c r="V180" s="68"/>
    </row>
    <row r="181" spans="1:22" s="30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56"/>
      <c r="S181" s="56"/>
      <c r="T181" s="56"/>
      <c r="U181" s="56"/>
      <c r="V181" s="68"/>
    </row>
    <row r="182" spans="1:22" s="30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56"/>
      <c r="S182" s="56"/>
      <c r="T182" s="56"/>
      <c r="U182" s="56"/>
      <c r="V182" s="68"/>
    </row>
    <row r="183" spans="1:22" s="30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56"/>
      <c r="S183" s="56"/>
      <c r="T183" s="56"/>
      <c r="U183" s="56"/>
      <c r="V183" s="68"/>
    </row>
    <row r="184" spans="1:22" s="30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56"/>
      <c r="S184" s="56"/>
      <c r="T184" s="56"/>
      <c r="U184" s="56"/>
      <c r="V184" s="68"/>
    </row>
    <row r="185" spans="1:22" s="30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56"/>
      <c r="S185" s="56"/>
      <c r="T185" s="56"/>
      <c r="U185" s="56"/>
      <c r="V185" s="68"/>
    </row>
    <row r="186" spans="1:22" s="30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56"/>
      <c r="S186" s="56"/>
      <c r="T186" s="56"/>
      <c r="U186" s="56"/>
      <c r="V186" s="68"/>
    </row>
    <row r="187" spans="1:22" s="30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56"/>
      <c r="S187" s="56"/>
      <c r="T187" s="56"/>
      <c r="U187" s="56"/>
      <c r="V187" s="68"/>
    </row>
    <row r="188" spans="1:22" s="30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56"/>
      <c r="S188" s="56"/>
      <c r="T188" s="56"/>
      <c r="U188" s="56"/>
      <c r="V188" s="68"/>
    </row>
    <row r="189" spans="1:22" s="30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56"/>
      <c r="S189" s="56"/>
      <c r="T189" s="56"/>
      <c r="U189" s="56"/>
      <c r="V189" s="68"/>
    </row>
    <row r="190" spans="1:22" s="30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56"/>
      <c r="S190" s="56"/>
      <c r="T190" s="56"/>
      <c r="U190" s="56"/>
      <c r="V190" s="68"/>
    </row>
    <row r="191" spans="1:22" s="30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56"/>
      <c r="S191" s="56"/>
      <c r="T191" s="56"/>
      <c r="U191" s="56"/>
      <c r="V191" s="68"/>
    </row>
    <row r="192" spans="1:22" s="30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56"/>
      <c r="S192" s="56"/>
      <c r="T192" s="56"/>
      <c r="U192" s="56"/>
      <c r="V192" s="68"/>
    </row>
    <row r="193" spans="1:22" s="30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56"/>
      <c r="S193" s="56"/>
      <c r="T193" s="56"/>
      <c r="U193" s="56"/>
      <c r="V193" s="68"/>
    </row>
    <row r="194" spans="1:22" s="30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56"/>
      <c r="S194" s="56"/>
      <c r="T194" s="56"/>
      <c r="U194" s="56"/>
      <c r="V194" s="68"/>
    </row>
    <row r="195" spans="1:22" s="30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56"/>
      <c r="S195" s="56"/>
      <c r="T195" s="56"/>
      <c r="U195" s="56"/>
      <c r="V195" s="68"/>
    </row>
    <row r="196" spans="1:22" s="30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56"/>
      <c r="S196" s="56"/>
      <c r="T196" s="56"/>
      <c r="U196" s="56"/>
      <c r="V196" s="68"/>
    </row>
    <row r="197" spans="1:22" s="30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56"/>
      <c r="S197" s="56"/>
      <c r="T197" s="56"/>
      <c r="U197" s="56"/>
      <c r="V197" s="68"/>
    </row>
    <row r="198" spans="1:22" s="30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56"/>
      <c r="S198" s="56"/>
      <c r="T198" s="56"/>
      <c r="U198" s="56"/>
      <c r="V198" s="68"/>
    </row>
    <row r="199" spans="1:22" s="30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56"/>
      <c r="S199" s="56"/>
      <c r="T199" s="56"/>
      <c r="U199" s="56"/>
      <c r="V199" s="68"/>
    </row>
    <row r="200" spans="1:22" s="30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56"/>
      <c r="S200" s="56"/>
      <c r="T200" s="56"/>
      <c r="U200" s="56"/>
      <c r="V200" s="68"/>
    </row>
    <row r="201" spans="1:22" s="30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56"/>
      <c r="S201" s="56"/>
      <c r="T201" s="56"/>
      <c r="U201" s="56"/>
      <c r="V201" s="68"/>
    </row>
    <row r="202" spans="1:22" s="30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56"/>
      <c r="S202" s="56"/>
      <c r="T202" s="56"/>
      <c r="U202" s="56"/>
      <c r="V202" s="68"/>
    </row>
    <row r="203" spans="1:22" s="30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56"/>
      <c r="S203" s="56"/>
      <c r="T203" s="56"/>
      <c r="U203" s="56"/>
      <c r="V203" s="68"/>
    </row>
    <row r="204" spans="1:22" s="30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56"/>
      <c r="S204" s="56"/>
      <c r="T204" s="56"/>
      <c r="U204" s="56"/>
      <c r="V204" s="68"/>
    </row>
    <row r="205" spans="1:22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8"/>
      <c r="P205" s="28"/>
      <c r="Q205" s="28"/>
      <c r="R205" s="62"/>
      <c r="S205" s="62"/>
      <c r="T205" s="62"/>
      <c r="U205" s="62"/>
      <c r="V205" s="72"/>
    </row>
    <row r="206" spans="1:22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8"/>
      <c r="P206" s="28"/>
      <c r="Q206" s="28"/>
      <c r="R206" s="62"/>
      <c r="S206" s="62"/>
      <c r="T206" s="62"/>
      <c r="U206" s="62"/>
      <c r="V206" s="72"/>
    </row>
    <row r="207" spans="1:22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8"/>
      <c r="P207" s="28"/>
      <c r="Q207" s="28"/>
      <c r="R207" s="62"/>
      <c r="S207" s="62"/>
      <c r="T207" s="62"/>
      <c r="U207" s="62"/>
      <c r="V207" s="72"/>
    </row>
    <row r="208" spans="1:22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8"/>
      <c r="P208" s="28"/>
      <c r="Q208" s="28"/>
      <c r="R208" s="62"/>
      <c r="S208" s="62"/>
      <c r="T208" s="62"/>
      <c r="U208" s="62"/>
      <c r="V208" s="72"/>
    </row>
    <row r="209" spans="1:22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8"/>
      <c r="P209" s="28"/>
      <c r="Q209" s="28"/>
      <c r="R209" s="62"/>
      <c r="S209" s="62"/>
      <c r="T209" s="62"/>
      <c r="U209" s="62"/>
      <c r="V209" s="72"/>
    </row>
    <row r="210" spans="1:22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8"/>
      <c r="P210" s="28"/>
      <c r="Q210" s="28"/>
      <c r="R210" s="62"/>
      <c r="S210" s="62"/>
      <c r="T210" s="62"/>
      <c r="U210" s="62"/>
      <c r="V210" s="72"/>
    </row>
    <row r="211" spans="1:22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8"/>
      <c r="P211" s="28"/>
      <c r="Q211" s="28"/>
      <c r="R211" s="62"/>
      <c r="S211" s="62"/>
      <c r="T211" s="62"/>
      <c r="U211" s="62"/>
      <c r="V211" s="72"/>
    </row>
    <row r="212" spans="1:22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8"/>
      <c r="P212" s="28"/>
      <c r="Q212" s="28"/>
      <c r="R212" s="62"/>
      <c r="S212" s="62"/>
      <c r="T212" s="62"/>
      <c r="U212" s="62"/>
      <c r="V212" s="72"/>
    </row>
    <row r="213" spans="1:22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8"/>
      <c r="P213" s="28"/>
      <c r="Q213" s="28"/>
      <c r="R213" s="62"/>
      <c r="S213" s="62"/>
      <c r="T213" s="62"/>
      <c r="U213" s="62"/>
      <c r="V213" s="72"/>
    </row>
    <row r="214" spans="1:22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8"/>
      <c r="P214" s="28"/>
      <c r="Q214" s="28"/>
      <c r="R214" s="62"/>
      <c r="S214" s="62"/>
      <c r="T214" s="62"/>
      <c r="U214" s="62"/>
      <c r="V214" s="72"/>
    </row>
    <row r="215" spans="1:22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8"/>
      <c r="P215" s="28"/>
      <c r="Q215" s="28"/>
      <c r="R215" s="62"/>
      <c r="S215" s="62"/>
      <c r="T215" s="62"/>
      <c r="U215" s="62"/>
      <c r="V215" s="72"/>
    </row>
    <row r="216" spans="1:22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8"/>
      <c r="P216" s="28"/>
      <c r="Q216" s="28"/>
      <c r="R216" s="62"/>
      <c r="S216" s="62"/>
      <c r="T216" s="62"/>
      <c r="U216" s="62"/>
      <c r="V216" s="72"/>
    </row>
    <row r="217" spans="1:22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8"/>
      <c r="P217" s="28"/>
      <c r="Q217" s="28"/>
      <c r="R217" s="62"/>
      <c r="S217" s="62"/>
      <c r="T217" s="62"/>
      <c r="U217" s="62"/>
      <c r="V217" s="72"/>
    </row>
    <row r="218" spans="1:22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8"/>
      <c r="P218" s="28"/>
      <c r="Q218" s="28"/>
      <c r="R218" s="62"/>
      <c r="S218" s="62"/>
      <c r="T218" s="62"/>
      <c r="U218" s="62"/>
      <c r="V218" s="72"/>
    </row>
    <row r="219" spans="1:22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8"/>
      <c r="P219" s="28"/>
      <c r="Q219" s="28"/>
      <c r="R219" s="62"/>
      <c r="S219" s="62"/>
      <c r="T219" s="62"/>
      <c r="U219" s="62"/>
      <c r="V219" s="72"/>
    </row>
    <row r="220" spans="1:22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8"/>
      <c r="P220" s="28"/>
      <c r="Q220" s="28"/>
      <c r="R220" s="62"/>
      <c r="S220" s="62"/>
      <c r="T220" s="62"/>
      <c r="U220" s="62"/>
      <c r="V220" s="72"/>
    </row>
    <row r="221" spans="1:22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8"/>
      <c r="P221" s="28"/>
      <c r="Q221" s="28"/>
      <c r="R221" s="62"/>
      <c r="S221" s="62"/>
      <c r="T221" s="62"/>
      <c r="U221" s="62"/>
      <c r="V221" s="72"/>
    </row>
    <row r="222" spans="1:22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8"/>
      <c r="P222" s="28"/>
      <c r="Q222" s="28"/>
      <c r="R222" s="62"/>
      <c r="S222" s="62"/>
      <c r="T222" s="62"/>
      <c r="U222" s="62"/>
      <c r="V222" s="72"/>
    </row>
    <row r="223" spans="1:22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8"/>
      <c r="P223" s="28"/>
      <c r="Q223" s="28"/>
      <c r="R223" s="62"/>
      <c r="S223" s="62"/>
      <c r="T223" s="62"/>
      <c r="U223" s="62"/>
      <c r="V223" s="72"/>
    </row>
    <row r="224" spans="1:22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8"/>
      <c r="P224" s="28"/>
      <c r="Q224" s="28"/>
      <c r="R224" s="62"/>
      <c r="S224" s="62"/>
      <c r="T224" s="62"/>
      <c r="U224" s="62"/>
      <c r="V224" s="72"/>
    </row>
    <row r="225" spans="1:22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8"/>
      <c r="P225" s="28"/>
      <c r="Q225" s="28"/>
      <c r="R225" s="62"/>
      <c r="S225" s="62"/>
      <c r="T225" s="62"/>
      <c r="U225" s="62"/>
      <c r="V225" s="72"/>
    </row>
    <row r="226" spans="1:22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8"/>
      <c r="P226" s="28"/>
      <c r="Q226" s="28"/>
      <c r="R226" s="62"/>
      <c r="S226" s="62"/>
      <c r="T226" s="62"/>
      <c r="U226" s="62"/>
      <c r="V226" s="72"/>
    </row>
    <row r="227" spans="1:22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8"/>
      <c r="P227" s="28"/>
      <c r="Q227" s="28"/>
      <c r="R227" s="62"/>
      <c r="S227" s="62"/>
      <c r="T227" s="62"/>
      <c r="U227" s="62"/>
      <c r="V227" s="72"/>
    </row>
    <row r="228" spans="1:22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8"/>
      <c r="P228" s="28"/>
      <c r="Q228" s="28"/>
      <c r="R228" s="62"/>
      <c r="S228" s="62"/>
      <c r="T228" s="62"/>
      <c r="U228" s="62"/>
      <c r="V228" s="72"/>
    </row>
    <row r="229" spans="1:22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8"/>
      <c r="P229" s="28"/>
      <c r="Q229" s="28"/>
      <c r="R229" s="62"/>
      <c r="S229" s="62"/>
      <c r="T229" s="62"/>
      <c r="U229" s="62"/>
      <c r="V229" s="72"/>
    </row>
    <row r="230" spans="1:22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8"/>
      <c r="P230" s="28"/>
      <c r="Q230" s="28"/>
      <c r="R230" s="62"/>
      <c r="S230" s="62"/>
      <c r="T230" s="62"/>
      <c r="U230" s="62"/>
      <c r="V230" s="72"/>
    </row>
    <row r="231" spans="1:22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8"/>
      <c r="P231" s="28"/>
      <c r="Q231" s="28"/>
      <c r="R231" s="62"/>
      <c r="S231" s="62"/>
      <c r="T231" s="62"/>
      <c r="U231" s="62"/>
      <c r="V231" s="72"/>
    </row>
    <row r="232" spans="1:22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8"/>
      <c r="P232" s="28"/>
      <c r="Q232" s="28"/>
      <c r="R232" s="62"/>
      <c r="S232" s="62"/>
      <c r="T232" s="62"/>
      <c r="U232" s="62"/>
      <c r="V232" s="72"/>
    </row>
    <row r="233" spans="1:22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8"/>
      <c r="P233" s="28"/>
      <c r="Q233" s="28"/>
      <c r="R233" s="62"/>
      <c r="S233" s="62"/>
      <c r="T233" s="62"/>
      <c r="U233" s="62"/>
      <c r="V233" s="72"/>
    </row>
    <row r="234" spans="1:22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8"/>
      <c r="P234" s="28"/>
      <c r="Q234" s="28"/>
      <c r="R234" s="62"/>
      <c r="S234" s="62"/>
      <c r="T234" s="62"/>
      <c r="U234" s="62"/>
      <c r="V234" s="72"/>
    </row>
    <row r="235" spans="1:22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8"/>
      <c r="P235" s="28"/>
      <c r="Q235" s="28"/>
      <c r="R235" s="62"/>
      <c r="S235" s="62"/>
      <c r="T235" s="62"/>
      <c r="U235" s="62"/>
      <c r="V235" s="72"/>
    </row>
    <row r="236" spans="1:22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8"/>
      <c r="P236" s="28"/>
      <c r="Q236" s="28"/>
      <c r="R236" s="62"/>
      <c r="S236" s="62"/>
      <c r="T236" s="62"/>
      <c r="U236" s="62"/>
      <c r="V236" s="72"/>
    </row>
    <row r="237" spans="1:22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8"/>
      <c r="P237" s="28"/>
      <c r="Q237" s="28"/>
      <c r="R237" s="62"/>
      <c r="S237" s="62"/>
      <c r="T237" s="62"/>
      <c r="U237" s="62"/>
      <c r="V237" s="72"/>
    </row>
    <row r="238" spans="1:22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8"/>
      <c r="P238" s="28"/>
      <c r="Q238" s="28"/>
      <c r="R238" s="62"/>
      <c r="S238" s="62"/>
      <c r="T238" s="62"/>
      <c r="U238" s="62"/>
      <c r="V238" s="72"/>
    </row>
    <row r="239" spans="1:22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8"/>
      <c r="P239" s="28"/>
      <c r="Q239" s="28"/>
      <c r="R239" s="62"/>
      <c r="S239" s="62"/>
      <c r="T239" s="62"/>
      <c r="U239" s="62"/>
      <c r="V239" s="72"/>
    </row>
    <row r="240" spans="1:22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8"/>
      <c r="P240" s="28"/>
      <c r="Q240" s="28"/>
      <c r="R240" s="62"/>
      <c r="S240" s="62"/>
      <c r="T240" s="62"/>
      <c r="U240" s="62"/>
      <c r="V240" s="72"/>
    </row>
    <row r="241" spans="1:22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8"/>
      <c r="P241" s="28"/>
      <c r="Q241" s="28"/>
      <c r="R241" s="62"/>
      <c r="S241" s="62"/>
      <c r="T241" s="62"/>
      <c r="U241" s="62"/>
      <c r="V241" s="72"/>
    </row>
    <row r="242" spans="1:22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8"/>
      <c r="P242" s="28"/>
      <c r="Q242" s="28"/>
      <c r="R242" s="62"/>
      <c r="S242" s="62"/>
      <c r="T242" s="62"/>
      <c r="U242" s="62"/>
      <c r="V242" s="72"/>
    </row>
    <row r="243" spans="1:22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8"/>
      <c r="P243" s="28"/>
      <c r="Q243" s="28"/>
      <c r="R243" s="62"/>
      <c r="S243" s="62"/>
      <c r="T243" s="62"/>
      <c r="U243" s="62"/>
      <c r="V243" s="72"/>
    </row>
    <row r="244" spans="1:22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8"/>
      <c r="P244" s="28"/>
      <c r="Q244" s="28"/>
      <c r="R244" s="62"/>
      <c r="S244" s="62"/>
      <c r="T244" s="62"/>
      <c r="U244" s="62"/>
      <c r="V244" s="72"/>
    </row>
    <row r="245" spans="1:22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8"/>
      <c r="P245" s="28"/>
      <c r="Q245" s="28"/>
      <c r="R245" s="62"/>
      <c r="S245" s="62"/>
      <c r="T245" s="62"/>
      <c r="U245" s="62"/>
      <c r="V245" s="72"/>
    </row>
    <row r="246" spans="1:22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8"/>
      <c r="P246" s="28"/>
      <c r="Q246" s="28"/>
      <c r="R246" s="62"/>
      <c r="S246" s="62"/>
      <c r="T246" s="62"/>
      <c r="U246" s="62"/>
      <c r="V246" s="72"/>
    </row>
    <row r="247" spans="1:22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8"/>
      <c r="P247" s="28"/>
      <c r="Q247" s="28"/>
      <c r="R247" s="62"/>
      <c r="S247" s="62"/>
      <c r="T247" s="62"/>
      <c r="U247" s="62"/>
      <c r="V247" s="72"/>
    </row>
    <row r="248" spans="1:22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8"/>
      <c r="P248" s="28"/>
      <c r="Q248" s="28"/>
      <c r="R248" s="62"/>
      <c r="S248" s="62"/>
      <c r="T248" s="62"/>
      <c r="U248" s="62"/>
      <c r="V248" s="72"/>
    </row>
    <row r="249" spans="1:22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8"/>
      <c r="P249" s="28"/>
      <c r="Q249" s="28"/>
      <c r="R249" s="62"/>
      <c r="S249" s="62"/>
      <c r="T249" s="62"/>
      <c r="U249" s="62"/>
      <c r="V249" s="72"/>
    </row>
    <row r="250" spans="1:22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8"/>
      <c r="P250" s="28"/>
      <c r="Q250" s="28"/>
      <c r="R250" s="62"/>
      <c r="S250" s="62"/>
      <c r="T250" s="62"/>
      <c r="U250" s="62"/>
      <c r="V250" s="72"/>
    </row>
    <row r="251" spans="1:22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8"/>
      <c r="P251" s="28"/>
      <c r="Q251" s="28"/>
      <c r="R251" s="62"/>
      <c r="S251" s="62"/>
      <c r="T251" s="62"/>
      <c r="U251" s="62"/>
      <c r="V251" s="72"/>
    </row>
    <row r="252" spans="1:22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8"/>
      <c r="P252" s="28"/>
      <c r="Q252" s="28"/>
      <c r="R252" s="62"/>
      <c r="S252" s="62"/>
      <c r="T252" s="62"/>
      <c r="U252" s="62"/>
      <c r="V252" s="72"/>
    </row>
    <row r="253" spans="1:22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8"/>
      <c r="P253" s="28"/>
      <c r="Q253" s="28"/>
      <c r="R253" s="62"/>
      <c r="S253" s="62"/>
      <c r="T253" s="62"/>
      <c r="U253" s="62"/>
      <c r="V253" s="72"/>
    </row>
    <row r="254" spans="1:22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8"/>
      <c r="P254" s="28"/>
      <c r="Q254" s="28"/>
      <c r="R254" s="62"/>
      <c r="S254" s="62"/>
      <c r="T254" s="62"/>
      <c r="U254" s="62"/>
      <c r="V254" s="72"/>
    </row>
    <row r="255" spans="1:22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8"/>
      <c r="P255" s="28"/>
      <c r="Q255" s="28"/>
      <c r="R255" s="62"/>
      <c r="S255" s="62"/>
      <c r="T255" s="62"/>
      <c r="U255" s="62"/>
      <c r="V255" s="72"/>
    </row>
    <row r="256" spans="1:22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8"/>
      <c r="P256" s="28"/>
      <c r="Q256" s="28"/>
      <c r="R256" s="62"/>
      <c r="S256" s="62"/>
      <c r="T256" s="62"/>
      <c r="U256" s="62"/>
      <c r="V256" s="72"/>
    </row>
    <row r="257" spans="1:22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8"/>
      <c r="P257" s="28"/>
      <c r="Q257" s="28"/>
      <c r="R257" s="62"/>
      <c r="S257" s="62"/>
      <c r="T257" s="62"/>
      <c r="U257" s="62"/>
      <c r="V257" s="72"/>
    </row>
    <row r="258" spans="1:22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8"/>
      <c r="P258" s="28"/>
      <c r="Q258" s="28"/>
      <c r="R258" s="62"/>
      <c r="S258" s="62"/>
      <c r="T258" s="62"/>
      <c r="U258" s="62"/>
      <c r="V258" s="72"/>
    </row>
    <row r="259" spans="1:22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8"/>
      <c r="P259" s="28"/>
      <c r="Q259" s="28"/>
      <c r="R259" s="62"/>
      <c r="S259" s="62"/>
      <c r="T259" s="62"/>
      <c r="U259" s="62"/>
      <c r="V259" s="72"/>
    </row>
    <row r="260" spans="1:22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8"/>
      <c r="P260" s="28"/>
      <c r="Q260" s="28"/>
      <c r="R260" s="62"/>
      <c r="S260" s="62"/>
      <c r="T260" s="62"/>
      <c r="U260" s="62"/>
      <c r="V260" s="72"/>
    </row>
    <row r="261" spans="1:22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8"/>
      <c r="P261" s="28"/>
      <c r="Q261" s="28"/>
      <c r="R261" s="62"/>
      <c r="S261" s="62"/>
      <c r="T261" s="62"/>
      <c r="U261" s="62"/>
      <c r="V261" s="72"/>
    </row>
    <row r="262" spans="1:22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8"/>
      <c r="P262" s="28"/>
      <c r="Q262" s="28"/>
      <c r="R262" s="62"/>
      <c r="S262" s="62"/>
      <c r="T262" s="62"/>
      <c r="U262" s="62"/>
      <c r="V262" s="72"/>
    </row>
    <row r="263" spans="1:22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8"/>
      <c r="P263" s="28"/>
      <c r="Q263" s="28"/>
      <c r="R263" s="62"/>
      <c r="S263" s="62"/>
      <c r="T263" s="62"/>
      <c r="U263" s="62"/>
      <c r="V263" s="72"/>
    </row>
    <row r="264" spans="1:22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8"/>
      <c r="P264" s="28"/>
      <c r="Q264" s="28"/>
      <c r="R264" s="62"/>
      <c r="S264" s="62"/>
      <c r="T264" s="62"/>
      <c r="U264" s="62"/>
      <c r="V264" s="72"/>
    </row>
    <row r="265" spans="1:22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8"/>
      <c r="P265" s="28"/>
      <c r="Q265" s="28"/>
      <c r="R265" s="62"/>
      <c r="S265" s="62"/>
      <c r="T265" s="62"/>
      <c r="U265" s="62"/>
      <c r="V265" s="72"/>
    </row>
    <row r="266" spans="1:22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8"/>
      <c r="P266" s="28"/>
      <c r="Q266" s="28"/>
      <c r="R266" s="62"/>
      <c r="S266" s="62"/>
      <c r="T266" s="62"/>
      <c r="U266" s="62"/>
      <c r="V266" s="72"/>
    </row>
    <row r="267" spans="1:22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8"/>
      <c r="P267" s="28"/>
      <c r="Q267" s="28"/>
      <c r="R267" s="62"/>
      <c r="S267" s="62"/>
      <c r="T267" s="62"/>
      <c r="U267" s="62"/>
      <c r="V267" s="72"/>
    </row>
    <row r="268" spans="1:22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8"/>
      <c r="P268" s="28"/>
      <c r="Q268" s="28"/>
      <c r="R268" s="62"/>
      <c r="S268" s="62"/>
      <c r="T268" s="62"/>
      <c r="U268" s="62"/>
      <c r="V268" s="72"/>
    </row>
    <row r="269" spans="1:22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8"/>
      <c r="P269" s="28"/>
      <c r="Q269" s="28"/>
      <c r="R269" s="62"/>
      <c r="S269" s="62"/>
      <c r="T269" s="62"/>
      <c r="U269" s="62"/>
      <c r="V269" s="72"/>
    </row>
    <row r="270" spans="1:22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8"/>
      <c r="P270" s="28"/>
      <c r="Q270" s="28"/>
      <c r="R270" s="62"/>
      <c r="S270" s="62"/>
      <c r="T270" s="62"/>
      <c r="U270" s="62"/>
      <c r="V270" s="72"/>
    </row>
    <row r="271" spans="1:22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8"/>
      <c r="P271" s="28"/>
      <c r="Q271" s="28"/>
      <c r="R271" s="62"/>
      <c r="S271" s="62"/>
      <c r="T271" s="62"/>
      <c r="U271" s="62"/>
      <c r="V271" s="72"/>
    </row>
    <row r="272" spans="1:22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8"/>
      <c r="P272" s="28"/>
      <c r="Q272" s="28"/>
      <c r="R272" s="62"/>
      <c r="S272" s="62"/>
      <c r="T272" s="62"/>
      <c r="U272" s="62"/>
      <c r="V272" s="72"/>
    </row>
    <row r="273" spans="1:22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8"/>
      <c r="P273" s="28"/>
      <c r="Q273" s="28"/>
      <c r="R273" s="62"/>
      <c r="S273" s="62"/>
      <c r="T273" s="62"/>
      <c r="U273" s="62"/>
      <c r="V273" s="72"/>
    </row>
    <row r="274" spans="1:22" ht="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8"/>
      <c r="P274" s="28"/>
      <c r="Q274" s="28"/>
      <c r="R274" s="62"/>
      <c r="S274" s="62"/>
      <c r="T274" s="62"/>
      <c r="U274" s="62"/>
      <c r="V274" s="72"/>
    </row>
    <row r="275" spans="1:22" ht="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8"/>
      <c r="P275" s="28"/>
      <c r="Q275" s="28"/>
      <c r="R275" s="62"/>
      <c r="S275" s="62"/>
      <c r="T275" s="62"/>
      <c r="U275" s="62"/>
      <c r="V275" s="72"/>
    </row>
    <row r="276" spans="1:22" ht="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8"/>
      <c r="P276" s="28"/>
      <c r="Q276" s="28"/>
      <c r="R276" s="62"/>
      <c r="S276" s="62"/>
      <c r="T276" s="62"/>
      <c r="U276" s="62"/>
      <c r="V276" s="72"/>
    </row>
    <row r="277" spans="1:22" ht="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8"/>
      <c r="P277" s="28"/>
      <c r="Q277" s="28"/>
      <c r="R277" s="62"/>
      <c r="S277" s="62"/>
      <c r="T277" s="62"/>
      <c r="U277" s="62"/>
      <c r="V277" s="72"/>
    </row>
    <row r="278" spans="1:22" ht="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8"/>
      <c r="P278" s="28"/>
      <c r="Q278" s="28"/>
      <c r="R278" s="62"/>
      <c r="S278" s="62"/>
      <c r="T278" s="62"/>
      <c r="U278" s="62"/>
      <c r="V278" s="72"/>
    </row>
    <row r="279" spans="1:22" ht="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8"/>
      <c r="P279" s="28"/>
      <c r="Q279" s="28"/>
      <c r="R279" s="62"/>
      <c r="S279" s="62"/>
      <c r="T279" s="62"/>
      <c r="U279" s="62"/>
      <c r="V279" s="72"/>
    </row>
    <row r="280" spans="1:22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8"/>
      <c r="P280" s="28"/>
      <c r="Q280" s="28"/>
      <c r="R280" s="62"/>
      <c r="S280" s="62"/>
      <c r="T280" s="62"/>
      <c r="U280" s="62"/>
      <c r="V280" s="72"/>
    </row>
    <row r="281" spans="1:22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8"/>
      <c r="P281" s="28"/>
      <c r="Q281" s="28"/>
      <c r="R281" s="62"/>
      <c r="S281" s="62"/>
      <c r="T281" s="62"/>
      <c r="U281" s="62"/>
      <c r="V281" s="72"/>
    </row>
    <row r="282" spans="1:22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8"/>
      <c r="P282" s="28"/>
      <c r="Q282" s="28"/>
      <c r="R282" s="62"/>
      <c r="S282" s="62"/>
      <c r="T282" s="62"/>
      <c r="U282" s="62"/>
      <c r="V282" s="72"/>
    </row>
    <row r="283" spans="1:22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8"/>
      <c r="P283" s="28"/>
      <c r="Q283" s="28"/>
      <c r="R283" s="62"/>
      <c r="S283" s="62"/>
      <c r="T283" s="62"/>
      <c r="U283" s="62"/>
      <c r="V283" s="72"/>
    </row>
    <row r="284" spans="1:22" ht="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8"/>
      <c r="P284" s="28"/>
      <c r="Q284" s="28"/>
      <c r="R284" s="62"/>
      <c r="S284" s="62"/>
      <c r="T284" s="62"/>
      <c r="U284" s="62"/>
      <c r="V284" s="72"/>
    </row>
    <row r="285" spans="1:22" ht="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8"/>
      <c r="P285" s="28"/>
      <c r="Q285" s="28"/>
      <c r="R285" s="62"/>
      <c r="S285" s="62"/>
      <c r="T285" s="62"/>
      <c r="U285" s="62"/>
      <c r="V285" s="72"/>
    </row>
    <row r="286" spans="1:22" ht="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8"/>
      <c r="P286" s="28"/>
      <c r="Q286" s="28"/>
      <c r="R286" s="62"/>
      <c r="S286" s="62"/>
      <c r="T286" s="62"/>
      <c r="U286" s="62"/>
      <c r="V286" s="72"/>
    </row>
    <row r="287" spans="1:22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8"/>
      <c r="P287" s="28"/>
      <c r="Q287" s="28"/>
      <c r="R287" s="62"/>
      <c r="S287" s="62"/>
      <c r="T287" s="62"/>
      <c r="U287" s="62"/>
      <c r="V287" s="72"/>
    </row>
    <row r="288" spans="1:22" ht="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8"/>
      <c r="P288" s="28"/>
      <c r="Q288" s="28"/>
      <c r="R288" s="62"/>
      <c r="S288" s="62"/>
      <c r="T288" s="62"/>
      <c r="U288" s="62"/>
      <c r="V288" s="72"/>
    </row>
    <row r="289" spans="1:22" ht="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8"/>
      <c r="P289" s="28"/>
      <c r="Q289" s="28"/>
      <c r="R289" s="62"/>
      <c r="S289" s="62"/>
      <c r="T289" s="62"/>
      <c r="U289" s="62"/>
      <c r="V289" s="72"/>
    </row>
    <row r="290" spans="1:22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8"/>
      <c r="P290" s="28"/>
      <c r="Q290" s="28"/>
      <c r="R290" s="62"/>
      <c r="S290" s="62"/>
      <c r="T290" s="62"/>
      <c r="U290" s="62"/>
      <c r="V290" s="72"/>
    </row>
    <row r="291" spans="1:22" ht="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8"/>
      <c r="P291" s="28"/>
      <c r="Q291" s="28"/>
      <c r="R291" s="62"/>
      <c r="S291" s="62"/>
      <c r="T291" s="62"/>
      <c r="U291" s="62"/>
      <c r="V291" s="72"/>
    </row>
    <row r="292" spans="1:22" ht="1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8"/>
      <c r="P292" s="28"/>
      <c r="Q292" s="28"/>
      <c r="R292" s="62"/>
      <c r="S292" s="62"/>
      <c r="T292" s="62"/>
      <c r="U292" s="62"/>
      <c r="V292" s="72"/>
    </row>
    <row r="293" spans="1:22" ht="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8"/>
      <c r="P293" s="28"/>
      <c r="Q293" s="28"/>
      <c r="R293" s="62"/>
      <c r="S293" s="62"/>
      <c r="T293" s="62"/>
      <c r="U293" s="62"/>
      <c r="V293" s="72"/>
    </row>
    <row r="294" spans="1:22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8"/>
      <c r="P294" s="28"/>
      <c r="Q294" s="28"/>
      <c r="R294" s="62"/>
      <c r="S294" s="62"/>
      <c r="T294" s="62"/>
      <c r="U294" s="62"/>
      <c r="V294" s="72"/>
    </row>
    <row r="295" spans="1:22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8"/>
      <c r="P295" s="28"/>
      <c r="Q295" s="28"/>
      <c r="R295" s="62"/>
      <c r="S295" s="62"/>
      <c r="T295" s="62"/>
      <c r="U295" s="62"/>
      <c r="V295" s="72"/>
    </row>
    <row r="296" spans="1:22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8"/>
      <c r="P296" s="28"/>
      <c r="Q296" s="28"/>
      <c r="R296" s="62"/>
      <c r="S296" s="62"/>
      <c r="T296" s="62"/>
      <c r="U296" s="62"/>
      <c r="V296" s="72"/>
    </row>
    <row r="297" spans="1:22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8"/>
      <c r="P297" s="28"/>
      <c r="Q297" s="28"/>
      <c r="R297" s="62"/>
      <c r="S297" s="62"/>
      <c r="T297" s="62"/>
      <c r="U297" s="62"/>
      <c r="V297" s="72"/>
    </row>
    <row r="298" spans="1:22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62"/>
      <c r="S298" s="62"/>
      <c r="T298" s="62"/>
      <c r="U298" s="62"/>
      <c r="V298" s="72"/>
    </row>
    <row r="299" spans="1:22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62"/>
      <c r="S299" s="62"/>
      <c r="T299" s="62"/>
      <c r="U299" s="62"/>
      <c r="V299" s="72"/>
    </row>
  </sheetData>
  <sheetProtection/>
  <mergeCells count="20">
    <mergeCell ref="B18:D19"/>
    <mergeCell ref="D11:V11"/>
    <mergeCell ref="G18:H19"/>
    <mergeCell ref="P17:P19"/>
    <mergeCell ref="I18:O19"/>
    <mergeCell ref="B17:O17"/>
    <mergeCell ref="J14:V14"/>
    <mergeCell ref="J15:V15"/>
    <mergeCell ref="R17:T18"/>
    <mergeCell ref="U17:V18"/>
    <mergeCell ref="E18:F19"/>
    <mergeCell ref="Q17:Q19"/>
    <mergeCell ref="Q1:V1"/>
    <mergeCell ref="D12:V12"/>
    <mergeCell ref="D7:V7"/>
    <mergeCell ref="D10:V10"/>
    <mergeCell ref="U4:V4"/>
    <mergeCell ref="U2:V3"/>
    <mergeCell ref="D8:V8"/>
    <mergeCell ref="D9:V9"/>
  </mergeCells>
  <printOptions horizontalCentered="1"/>
  <pageMargins left="0.1968503937007874" right="0.1968503937007874" top="0.3937007874015748" bottom="0.1968503937007874" header="0.31496062992125984" footer="0.15748031496062992"/>
  <pageSetup horizontalDpi="600" verticalDpi="6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C19">
      <selection activeCell="O17" sqref="O1:X1638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1" t="s">
        <v>74</v>
      </c>
      <c r="AD1" s="121"/>
    </row>
    <row r="2" spans="29:30" ht="162" customHeight="1">
      <c r="AC2" s="124" t="s">
        <v>82</v>
      </c>
      <c r="AD2" s="124"/>
    </row>
    <row r="3" spans="1:30" ht="18.75">
      <c r="A3" s="11"/>
      <c r="B3" s="11"/>
      <c r="C3" s="110" t="s">
        <v>62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8.75">
      <c r="A4" s="11"/>
      <c r="B4" s="11"/>
      <c r="C4" s="110" t="s">
        <v>78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8.75">
      <c r="A5" s="11"/>
      <c r="B5" s="11"/>
      <c r="C5" s="110" t="s">
        <v>73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8.75">
      <c r="A6" s="11"/>
      <c r="B6" s="11"/>
      <c r="C6" s="122" t="s">
        <v>61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1:30" ht="18.75">
      <c r="A7" s="11"/>
      <c r="B7" s="11"/>
      <c r="C7" s="123" t="s">
        <v>72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30" ht="18.75">
      <c r="A8" s="11"/>
      <c r="B8" s="11"/>
      <c r="C8" s="110" t="s">
        <v>83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8.75">
      <c r="A9" s="11"/>
      <c r="B9" s="11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ht="19.5">
      <c r="A10" s="11"/>
      <c r="B10" s="11"/>
      <c r="C10" s="102" t="s">
        <v>6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</row>
    <row r="11" spans="1:59" s="1" customFormat="1" ht="15.75" customHeight="1">
      <c r="A11" s="11"/>
      <c r="B11" s="11"/>
      <c r="C11" s="100" t="s">
        <v>79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6" t="s">
        <v>76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4" t="s">
        <v>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33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4" t="s">
        <v>34</v>
      </c>
      <c r="Z13" s="115" t="s">
        <v>0</v>
      </c>
      <c r="AA13" s="103" t="s">
        <v>60</v>
      </c>
      <c r="AB13" s="103"/>
      <c r="AC13" s="103"/>
      <c r="AD13" s="10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4" t="s">
        <v>77</v>
      </c>
      <c r="B14" s="104"/>
      <c r="C14" s="104"/>
      <c r="D14" s="104" t="s">
        <v>43</v>
      </c>
      <c r="E14" s="104"/>
      <c r="F14" s="104" t="s">
        <v>44</v>
      </c>
      <c r="G14" s="104"/>
      <c r="H14" s="104" t="s">
        <v>42</v>
      </c>
      <c r="I14" s="104"/>
      <c r="J14" s="104"/>
      <c r="K14" s="104"/>
      <c r="L14" s="104"/>
      <c r="M14" s="104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2"/>
      <c r="Z14" s="116"/>
      <c r="AA14" s="103" t="s">
        <v>59</v>
      </c>
      <c r="AB14" s="103" t="s">
        <v>58</v>
      </c>
      <c r="AC14" s="120" t="s">
        <v>57</v>
      </c>
      <c r="AD14" s="103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2"/>
      <c r="Z15" s="116"/>
      <c r="AA15" s="103"/>
      <c r="AB15" s="103"/>
      <c r="AC15" s="120"/>
      <c r="AD15" s="10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2"/>
      <c r="Z16" s="117"/>
      <c r="AA16" s="103"/>
      <c r="AB16" s="103"/>
      <c r="AC16" s="120"/>
      <c r="AD16" s="10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7">
        <v>1</v>
      </c>
      <c r="B17" s="47">
        <v>2</v>
      </c>
      <c r="C17" s="47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f aca="true" t="shared" si="0" ref="O17:Y17">N17+1</f>
        <v>15</v>
      </c>
      <c r="P17" s="47">
        <f t="shared" si="0"/>
        <v>16</v>
      </c>
      <c r="Q17" s="47">
        <f t="shared" si="0"/>
        <v>17</v>
      </c>
      <c r="R17" s="47">
        <f t="shared" si="0"/>
        <v>18</v>
      </c>
      <c r="S17" s="47">
        <f t="shared" si="0"/>
        <v>19</v>
      </c>
      <c r="T17" s="47">
        <f t="shared" si="0"/>
        <v>20</v>
      </c>
      <c r="U17" s="47">
        <f t="shared" si="0"/>
        <v>21</v>
      </c>
      <c r="V17" s="47">
        <f t="shared" si="0"/>
        <v>22</v>
      </c>
      <c r="W17" s="47">
        <f t="shared" si="0"/>
        <v>23</v>
      </c>
      <c r="X17" s="47">
        <f t="shared" si="0"/>
        <v>24</v>
      </c>
      <c r="Y17" s="47">
        <f t="shared" si="0"/>
        <v>25</v>
      </c>
      <c r="Z17" s="47">
        <f>Y17+1</f>
        <v>26</v>
      </c>
      <c r="AA17" s="47">
        <f>Z17+1</f>
        <v>27</v>
      </c>
      <c r="AB17" s="47">
        <f>AA17+1</f>
        <v>28</v>
      </c>
      <c r="AC17" s="47">
        <f>AB17+1</f>
        <v>29</v>
      </c>
      <c r="AD17" s="47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6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4" t="s">
        <v>11</v>
      </c>
      <c r="Z18" s="41" t="s">
        <v>3</v>
      </c>
      <c r="AA18" s="40"/>
      <c r="AB18" s="40"/>
      <c r="AC18" s="40"/>
      <c r="AD18" s="4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6"/>
      <c r="B19" s="4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4" t="s">
        <v>55</v>
      </c>
      <c r="Z19" s="41" t="s">
        <v>3</v>
      </c>
      <c r="AA19" s="40"/>
      <c r="AB19" s="40"/>
      <c r="AC19" s="40"/>
      <c r="AD19" s="4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2" t="s">
        <v>54</v>
      </c>
      <c r="Z20" s="41"/>
      <c r="AA20" s="40"/>
      <c r="AB20" s="40"/>
      <c r="AC20" s="40"/>
      <c r="AD20" s="4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2" t="s">
        <v>19</v>
      </c>
      <c r="Z21" s="41" t="s">
        <v>4</v>
      </c>
      <c r="AA21" s="40"/>
      <c r="AB21" s="40"/>
      <c r="AC21" s="40"/>
      <c r="AD21" s="4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2" t="s">
        <v>20</v>
      </c>
      <c r="Z22" s="41" t="s">
        <v>4</v>
      </c>
      <c r="AA22" s="40"/>
      <c r="AB22" s="40"/>
      <c r="AC22" s="40"/>
      <c r="AD22" s="4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2" t="s">
        <v>9</v>
      </c>
      <c r="Z23" s="41"/>
      <c r="AA23" s="40"/>
      <c r="AB23" s="40"/>
      <c r="AC23" s="40"/>
      <c r="AD23" s="4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2" t="s">
        <v>21</v>
      </c>
      <c r="Z24" s="41" t="s">
        <v>4</v>
      </c>
      <c r="AA24" s="40"/>
      <c r="AB24" s="40"/>
      <c r="AC24" s="40"/>
      <c r="AD24" s="4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2" t="s">
        <v>22</v>
      </c>
      <c r="Z25" s="41" t="s">
        <v>4</v>
      </c>
      <c r="AA25" s="40"/>
      <c r="AB25" s="40"/>
      <c r="AC25" s="40"/>
      <c r="AD25" s="4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2" t="s">
        <v>53</v>
      </c>
      <c r="Z26" s="41" t="s">
        <v>3</v>
      </c>
      <c r="AA26" s="40"/>
      <c r="AB26" s="40"/>
      <c r="AC26" s="40"/>
      <c r="AD26" s="4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2" t="s">
        <v>12</v>
      </c>
      <c r="Z27" s="41" t="s">
        <v>3</v>
      </c>
      <c r="AA27" s="40"/>
      <c r="AB27" s="40"/>
      <c r="AC27" s="40"/>
      <c r="AD27" s="4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2" t="s">
        <v>23</v>
      </c>
      <c r="Z28" s="41" t="s">
        <v>4</v>
      </c>
      <c r="AA28" s="40"/>
      <c r="AB28" s="40"/>
      <c r="AC28" s="40"/>
      <c r="AD28" s="4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2" t="s">
        <v>24</v>
      </c>
      <c r="Z29" s="41" t="s">
        <v>4</v>
      </c>
      <c r="AA29" s="40"/>
      <c r="AB29" s="40"/>
      <c r="AC29" s="40"/>
      <c r="AD29" s="4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2" t="s">
        <v>17</v>
      </c>
      <c r="Z30" s="41" t="s">
        <v>3</v>
      </c>
      <c r="AA30" s="40"/>
      <c r="AB30" s="40"/>
      <c r="AC30" s="40"/>
      <c r="AD30" s="4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2" t="s">
        <v>25</v>
      </c>
      <c r="Z31" s="41" t="s">
        <v>4</v>
      </c>
      <c r="AA31" s="40"/>
      <c r="AB31" s="40"/>
      <c r="AC31" s="40"/>
      <c r="AD31" s="4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2" t="s">
        <v>26</v>
      </c>
      <c r="Z32" s="41" t="s">
        <v>5</v>
      </c>
      <c r="AA32" s="40"/>
      <c r="AB32" s="40"/>
      <c r="AC32" s="40"/>
      <c r="AD32" s="4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3" t="s">
        <v>47</v>
      </c>
      <c r="Z33" s="41" t="s">
        <v>3</v>
      </c>
      <c r="AA33" s="40"/>
      <c r="AB33" s="40"/>
      <c r="AC33" s="40"/>
      <c r="AD33" s="4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2" t="s">
        <v>27</v>
      </c>
      <c r="Z34" s="41" t="s">
        <v>4</v>
      </c>
      <c r="AA34" s="40"/>
      <c r="AB34" s="40"/>
      <c r="AC34" s="40"/>
      <c r="AD34" s="4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2" t="s">
        <v>28</v>
      </c>
      <c r="Z35" s="41" t="s">
        <v>4</v>
      </c>
      <c r="AA35" s="40"/>
      <c r="AB35" s="40"/>
      <c r="AC35" s="40"/>
      <c r="AD35" s="4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2" t="s">
        <v>13</v>
      </c>
      <c r="Z36" s="41" t="s">
        <v>3</v>
      </c>
      <c r="AA36" s="40"/>
      <c r="AB36" s="40"/>
      <c r="AC36" s="40"/>
      <c r="AD36" s="4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 t="s">
        <v>29</v>
      </c>
      <c r="Z37" s="41" t="s">
        <v>4</v>
      </c>
      <c r="AA37" s="40"/>
      <c r="AB37" s="40"/>
      <c r="AC37" s="40"/>
      <c r="AD37" s="4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 t="s">
        <v>30</v>
      </c>
      <c r="Z38" s="41" t="s">
        <v>4</v>
      </c>
      <c r="AA38" s="40"/>
      <c r="AB38" s="40"/>
      <c r="AC38" s="40"/>
      <c r="AD38" s="4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2" t="s">
        <v>18</v>
      </c>
      <c r="Z39" s="41" t="s">
        <v>3</v>
      </c>
      <c r="AA39" s="40"/>
      <c r="AB39" s="40"/>
      <c r="AC39" s="40"/>
      <c r="AD39" s="4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2" t="s">
        <v>27</v>
      </c>
      <c r="Z40" s="41" t="s">
        <v>4</v>
      </c>
      <c r="AA40" s="40"/>
      <c r="AB40" s="40"/>
      <c r="AC40" s="40"/>
      <c r="AD40" s="4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2" t="s">
        <v>28</v>
      </c>
      <c r="Z41" s="41" t="s">
        <v>5</v>
      </c>
      <c r="AA41" s="40"/>
      <c r="AB41" s="40"/>
      <c r="AC41" s="40"/>
      <c r="AD41" s="4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3" t="s">
        <v>36</v>
      </c>
      <c r="Z42" s="41" t="s">
        <v>10</v>
      </c>
      <c r="AA42" s="40"/>
      <c r="AB42" s="40"/>
      <c r="AC42" s="40"/>
      <c r="AD42" s="4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2" t="s">
        <v>52</v>
      </c>
      <c r="Z43" s="41" t="s">
        <v>4</v>
      </c>
      <c r="AA43" s="40"/>
      <c r="AB43" s="40"/>
      <c r="AC43" s="40"/>
      <c r="AD43" s="4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2" t="s">
        <v>46</v>
      </c>
      <c r="Z44" s="41" t="s">
        <v>3</v>
      </c>
      <c r="AA44" s="40"/>
      <c r="AB44" s="40"/>
      <c r="AC44" s="40"/>
      <c r="AD44" s="4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2" t="s">
        <v>27</v>
      </c>
      <c r="Z45" s="41" t="s">
        <v>4</v>
      </c>
      <c r="AA45" s="40"/>
      <c r="AB45" s="40"/>
      <c r="AC45" s="40"/>
      <c r="AD45" s="4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2" t="s">
        <v>31</v>
      </c>
      <c r="Z46" s="41" t="s">
        <v>4</v>
      </c>
      <c r="AA46" s="40"/>
      <c r="AB46" s="40"/>
      <c r="AC46" s="40"/>
      <c r="AD46" s="4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2" t="s">
        <v>51</v>
      </c>
      <c r="Z47" s="41" t="s">
        <v>3</v>
      </c>
      <c r="AA47" s="40"/>
      <c r="AB47" s="40"/>
      <c r="AC47" s="40"/>
      <c r="AD47" s="4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2" t="s">
        <v>14</v>
      </c>
      <c r="Z48" s="41" t="s">
        <v>3</v>
      </c>
      <c r="AA48" s="40"/>
      <c r="AB48" s="40"/>
      <c r="AC48" s="40"/>
      <c r="AD48" s="4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2" t="s">
        <v>23</v>
      </c>
      <c r="Z49" s="41" t="s">
        <v>4</v>
      </c>
      <c r="AA49" s="40"/>
      <c r="AB49" s="40"/>
      <c r="AC49" s="40"/>
      <c r="AD49" s="4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2" t="s">
        <v>32</v>
      </c>
      <c r="Z50" s="41" t="s">
        <v>4</v>
      </c>
      <c r="AA50" s="40"/>
      <c r="AB50" s="40"/>
      <c r="AC50" s="40"/>
      <c r="AD50" s="4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2" t="s">
        <v>37</v>
      </c>
      <c r="Z51" s="41" t="s">
        <v>10</v>
      </c>
      <c r="AA51" s="40"/>
      <c r="AB51" s="40"/>
      <c r="AC51" s="40"/>
      <c r="AD51" s="4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2" t="s">
        <v>38</v>
      </c>
      <c r="Z52" s="41" t="s">
        <v>4</v>
      </c>
      <c r="AA52" s="40"/>
      <c r="AB52" s="40"/>
      <c r="AC52" s="40"/>
      <c r="AD52" s="4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3" t="s">
        <v>39</v>
      </c>
      <c r="Z53" s="41" t="s">
        <v>10</v>
      </c>
      <c r="AA53" s="40"/>
      <c r="AB53" s="40"/>
      <c r="AC53" s="40"/>
      <c r="AD53" s="4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2" t="s">
        <v>38</v>
      </c>
      <c r="Z54" s="41" t="s">
        <v>4</v>
      </c>
      <c r="AA54" s="40"/>
      <c r="AB54" s="40"/>
      <c r="AC54" s="40"/>
      <c r="AD54" s="4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2" t="s">
        <v>15</v>
      </c>
      <c r="Z55" s="41" t="s">
        <v>3</v>
      </c>
      <c r="AA55" s="40"/>
      <c r="AB55" s="40"/>
      <c r="AC55" s="40"/>
      <c r="AD55" s="4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2" t="s">
        <v>23</v>
      </c>
      <c r="Z56" s="41" t="s">
        <v>4</v>
      </c>
      <c r="AA56" s="40"/>
      <c r="AB56" s="40"/>
      <c r="AC56" s="40"/>
      <c r="AD56" s="4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2" t="s">
        <v>32</v>
      </c>
      <c r="Z57" s="41" t="s">
        <v>4</v>
      </c>
      <c r="AA57" s="40"/>
      <c r="AB57" s="40"/>
      <c r="AC57" s="40"/>
      <c r="AD57" s="4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2" t="s">
        <v>40</v>
      </c>
      <c r="Z58" s="41" t="s">
        <v>10</v>
      </c>
      <c r="AA58" s="40"/>
      <c r="AB58" s="40"/>
      <c r="AC58" s="40"/>
      <c r="AD58" s="4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2" t="s">
        <v>38</v>
      </c>
      <c r="Z59" s="41" t="s">
        <v>4</v>
      </c>
      <c r="AA59" s="40"/>
      <c r="AB59" s="40"/>
      <c r="AC59" s="40"/>
      <c r="AD59" s="4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3" t="s">
        <v>41</v>
      </c>
      <c r="Z60" s="41" t="s">
        <v>10</v>
      </c>
      <c r="AA60" s="40"/>
      <c r="AB60" s="40"/>
      <c r="AC60" s="40"/>
      <c r="AD60" s="4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2" t="s">
        <v>38</v>
      </c>
      <c r="Z61" s="41" t="s">
        <v>5</v>
      </c>
      <c r="AA61" s="40"/>
      <c r="AB61" s="40"/>
      <c r="AC61" s="40"/>
      <c r="AD61" s="4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2" t="s">
        <v>45</v>
      </c>
      <c r="Z62" s="41" t="s">
        <v>3</v>
      </c>
      <c r="AA62" s="40"/>
      <c r="AB62" s="40"/>
      <c r="AC62" s="40"/>
      <c r="AD62" s="4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2" t="s">
        <v>16</v>
      </c>
      <c r="Z63" s="41" t="s">
        <v>4</v>
      </c>
      <c r="AA63" s="40"/>
      <c r="AB63" s="40"/>
      <c r="AC63" s="40"/>
      <c r="AD63" s="4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3" t="s">
        <v>50</v>
      </c>
      <c r="Z64" s="41" t="s">
        <v>3</v>
      </c>
      <c r="AA64" s="40"/>
      <c r="AB64" s="40"/>
      <c r="AC64" s="40"/>
      <c r="AD64" s="4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3" t="s">
        <v>68</v>
      </c>
      <c r="Z65" s="41" t="s">
        <v>3</v>
      </c>
      <c r="AA65" s="40"/>
      <c r="AB65" s="40"/>
      <c r="AC65" s="40"/>
      <c r="AD65" s="4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2" t="s">
        <v>69</v>
      </c>
      <c r="Z66" s="41" t="s">
        <v>3</v>
      </c>
      <c r="AA66" s="40"/>
      <c r="AB66" s="40"/>
      <c r="AC66" s="40"/>
      <c r="AD66" s="4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2" t="s">
        <v>70</v>
      </c>
      <c r="Z67" s="41" t="s">
        <v>3</v>
      </c>
      <c r="AA67" s="40"/>
      <c r="AB67" s="40"/>
      <c r="AC67" s="40"/>
      <c r="AD67" s="4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2" t="s">
        <v>71</v>
      </c>
      <c r="Z68" s="41" t="s">
        <v>3</v>
      </c>
      <c r="AA68" s="40"/>
      <c r="AB68" s="40"/>
      <c r="AC68" s="40"/>
      <c r="AD68" s="4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3" customFormat="1" ht="12.75"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31:59" s="33" customFormat="1" ht="12.75"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10:59" s="33" customFormat="1" ht="12.75">
      <c r="J71" s="113" t="s">
        <v>67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0:59" s="33" customFormat="1" ht="16.5" customHeight="1">
      <c r="J72" s="111" t="s">
        <v>63</v>
      </c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8"/>
      <c r="AD72" s="119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10:59" s="33" customFormat="1" ht="12.75">
      <c r="J73" s="111" t="s">
        <v>64</v>
      </c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39"/>
      <c r="AD73" s="38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0:59" s="33" customFormat="1" ht="12.75">
      <c r="J74" s="111" t="s">
        <v>65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39"/>
      <c r="AD74" s="38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0:59" s="33" customFormat="1" ht="12.75">
      <c r="J75" s="108"/>
      <c r="K75" s="108" t="s">
        <v>49</v>
      </c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37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2:59" s="33" customFormat="1" ht="37.5" customHeight="1">
      <c r="B76" s="107" t="s">
        <v>80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AB76" s="109" t="s">
        <v>48</v>
      </c>
      <c r="AC76" s="109"/>
      <c r="AD76" s="109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2:59" s="33" customFormat="1" ht="37.5" customHeight="1">
      <c r="B77" s="36"/>
      <c r="C77" s="36"/>
      <c r="D77" s="36"/>
      <c r="E77" s="36"/>
      <c r="F77" s="36"/>
      <c r="G77" s="36"/>
      <c r="H77" s="36"/>
      <c r="I77" s="36"/>
      <c r="J77" s="107" t="s">
        <v>81</v>
      </c>
      <c r="K77" s="107"/>
      <c r="L77" s="107"/>
      <c r="M77" s="107"/>
      <c r="N77" s="107"/>
      <c r="O77" s="107"/>
      <c r="P77" s="107"/>
      <c r="Q77" s="107"/>
      <c r="R77" s="36"/>
      <c r="S77" s="36"/>
      <c r="T77" s="36"/>
      <c r="U77" s="36"/>
      <c r="V77" s="36"/>
      <c r="W77" s="36"/>
      <c r="X77" s="36"/>
      <c r="Y77" s="36"/>
      <c r="AB77" s="35"/>
      <c r="AC77" s="35"/>
      <c r="AD77" s="35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29:59" s="30" customFormat="1" ht="23.25">
      <c r="AC78" s="32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O11:AD11"/>
    <mergeCell ref="AC14:AC16"/>
    <mergeCell ref="AC1:AD1"/>
    <mergeCell ref="C6:AD6"/>
    <mergeCell ref="C7:AD7"/>
    <mergeCell ref="C9:AD9"/>
    <mergeCell ref="C8:AD8"/>
    <mergeCell ref="AC2:AD2"/>
    <mergeCell ref="C4:AD4"/>
    <mergeCell ref="C3:AD3"/>
    <mergeCell ref="J74:AB74"/>
    <mergeCell ref="AD14:AD16"/>
    <mergeCell ref="Y13:Y16"/>
    <mergeCell ref="AB14:AB16"/>
    <mergeCell ref="J73:AB73"/>
    <mergeCell ref="J72:AB72"/>
    <mergeCell ref="J71:AD71"/>
    <mergeCell ref="Z13:Z16"/>
    <mergeCell ref="AC72:AD72"/>
    <mergeCell ref="H14:N16"/>
    <mergeCell ref="J77:Q77"/>
    <mergeCell ref="J75:AB75"/>
    <mergeCell ref="B76:Y76"/>
    <mergeCell ref="AB76:AD76"/>
    <mergeCell ref="C10:AD10"/>
    <mergeCell ref="AA13:AD13"/>
    <mergeCell ref="AA14:AA16"/>
    <mergeCell ref="A14:C16"/>
    <mergeCell ref="D14:E16"/>
    <mergeCell ref="C11:N11"/>
    <mergeCell ref="O13:X16"/>
    <mergeCell ref="F14:G16"/>
    <mergeCell ref="A13:N13"/>
    <mergeCell ref="C12:AD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2014-04-09T08:14:38Z</cp:lastPrinted>
  <dcterms:created xsi:type="dcterms:W3CDTF">2011-12-09T07:36:49Z</dcterms:created>
  <dcterms:modified xsi:type="dcterms:W3CDTF">2014-04-09T08:20:23Z</dcterms:modified>
  <cp:category/>
  <cp:version/>
  <cp:contentType/>
  <cp:contentStatus/>
</cp:coreProperties>
</file>