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<sst xmlns="http://schemas.openxmlformats.org/spreadsheetml/2006/main" count="47" uniqueCount="25">
  <si>
    <t xml:space="preserve">Экономическое обоснование к   вопросу увеличения ставок налога на имущество физических лиц </t>
  </si>
  <si>
    <t>с 01 января 2014 года на территории города Ржева</t>
  </si>
  <si>
    <t>Дифференциация ставок налога в соответствии  с решением Ржевской городскоЙ Думы от 25.11.2010 № 87</t>
  </si>
  <si>
    <t xml:space="preserve">Суммарная инвентаризационная стоимость объектов налогообложения на 01.01.2013 год , руб.  </t>
  </si>
  <si>
    <t>Прогноз  налога на 2013 год</t>
  </si>
  <si>
    <t xml:space="preserve">Дифференциация ставок налога    ПРОЕКТ ВАРИАНТ  1 </t>
  </si>
  <si>
    <t>Прогноз  налога на 2014 год</t>
  </si>
  <si>
    <t xml:space="preserve">Примечание </t>
  </si>
  <si>
    <t xml:space="preserve">Дифференциация ставок налога    ПРОЕКТ ВАРИАНТ  2 </t>
  </si>
  <si>
    <t>Примечание</t>
  </si>
  <si>
    <t xml:space="preserve">Дифференциация ставок налога    ПРОЕКТ ВАРИАНТ  3 </t>
  </si>
  <si>
    <t>Количество объектов налого-обложения</t>
  </si>
  <si>
    <t xml:space="preserve">до 300 000 руб. (вкл.) </t>
  </si>
  <si>
    <t>свыше 300 000 руб. до  500 000 руб. (вкл.)</t>
  </si>
  <si>
    <t>"Равнение" на Ржевский район, ставка 0,3% с 2005 года</t>
  </si>
  <si>
    <t>свыше   500 000 руб.</t>
  </si>
  <si>
    <t>свыше   500 000 руб. до 1 000 000 руб. (вкл.)</t>
  </si>
  <si>
    <t xml:space="preserve">свыше   500 000 руб. </t>
  </si>
  <si>
    <t>3 500 руб. + 1,5%  с суммы, превыша-ющей            500 000 руб.</t>
  </si>
  <si>
    <t xml:space="preserve">Фактически  начальная сумма -0,7%  плюс 1,5 % от остатка </t>
  </si>
  <si>
    <t>свыше   1 000 000 руб. до 1 500 000 руб. (вкл.)</t>
  </si>
  <si>
    <t>свыше   1 500 000 руб.</t>
  </si>
  <si>
    <t>Равномерно доводим до максимальной 2 %</t>
  </si>
  <si>
    <t>ИТОГО</t>
  </si>
  <si>
    <t>ДОПОЛНИТЕЛЬНЫЙ ДОХОД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</si>
</sst>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#,##0.00_р_."/>
    <numFmt numFmtId="167" formatCode="0"/>
  </numFmts>
  <fonts count="7">
    <font>
      <sz val="10"/>
      <name val="Arial Cyr"/>
      <family val="2"/>
    </font>
    <font>
      <sz val="10"/>
      <name val="Arial"/>
      <family val="0"/>
    </font>
    <font>
      <b/>
      <sz val="16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wrapText="1"/>
    </xf>
    <xf numFmtId="164" fontId="4" fillId="3" borderId="1" xfId="0" applyFont="1" applyFill="1" applyBorder="1" applyAlignment="1">
      <alignment wrapText="1"/>
    </xf>
    <xf numFmtId="164" fontId="4" fillId="4" borderId="1" xfId="0" applyFont="1" applyFill="1" applyBorder="1" applyAlignment="1">
      <alignment wrapText="1"/>
    </xf>
    <xf numFmtId="164" fontId="4" fillId="5" borderId="1" xfId="0" applyFont="1" applyFill="1" applyBorder="1" applyAlignment="1">
      <alignment wrapText="1"/>
    </xf>
    <xf numFmtId="164" fontId="4" fillId="5" borderId="0" xfId="0" applyFont="1" applyFill="1" applyAlignment="1">
      <alignment wrapText="1"/>
    </xf>
    <xf numFmtId="164" fontId="4" fillId="0" borderId="0" xfId="0" applyFont="1" applyAlignment="1">
      <alignment wrapText="1"/>
    </xf>
    <xf numFmtId="164" fontId="5" fillId="0" borderId="2" xfId="0" applyFont="1" applyBorder="1" applyAlignment="1">
      <alignment/>
    </xf>
    <xf numFmtId="164" fontId="5" fillId="2" borderId="1" xfId="0" applyFont="1" applyFill="1" applyBorder="1" applyAlignment="1">
      <alignment/>
    </xf>
    <xf numFmtId="164" fontId="5" fillId="0" borderId="1" xfId="0" applyFont="1" applyBorder="1" applyAlignment="1">
      <alignment/>
    </xf>
    <xf numFmtId="164" fontId="5" fillId="3" borderId="1" xfId="0" applyFont="1" applyFill="1" applyBorder="1" applyAlignment="1">
      <alignment/>
    </xf>
    <xf numFmtId="164" fontId="5" fillId="4" borderId="1" xfId="0" applyFont="1" applyFill="1" applyBorder="1" applyAlignment="1">
      <alignment/>
    </xf>
    <xf numFmtId="164" fontId="5" fillId="5" borderId="1" xfId="0" applyFont="1" applyFill="1" applyBorder="1" applyAlignment="1">
      <alignment/>
    </xf>
    <xf numFmtId="164" fontId="5" fillId="0" borderId="0" xfId="0" applyFont="1" applyAlignment="1">
      <alignment/>
    </xf>
    <xf numFmtId="164" fontId="4" fillId="0" borderId="1" xfId="0" applyFont="1" applyBorder="1" applyAlignment="1">
      <alignment wrapText="1"/>
    </xf>
    <xf numFmtId="165" fontId="4" fillId="2" borderId="1" xfId="0" applyNumberFormat="1" applyFont="1" applyFill="1" applyBorder="1" applyAlignment="1">
      <alignment/>
    </xf>
    <xf numFmtId="166" fontId="4" fillId="0" borderId="1" xfId="0" applyNumberFormat="1" applyFont="1" applyBorder="1" applyAlignment="1">
      <alignment/>
    </xf>
    <xf numFmtId="165" fontId="4" fillId="3" borderId="1" xfId="0" applyNumberFormat="1" applyFont="1" applyFill="1" applyBorder="1" applyAlignment="1">
      <alignment/>
    </xf>
    <xf numFmtId="165" fontId="4" fillId="4" borderId="1" xfId="0" applyNumberFormat="1" applyFont="1" applyFill="1" applyBorder="1" applyAlignment="1">
      <alignment/>
    </xf>
    <xf numFmtId="164" fontId="4" fillId="0" borderId="1" xfId="0" applyFont="1" applyBorder="1" applyAlignment="1">
      <alignment/>
    </xf>
    <xf numFmtId="165" fontId="4" fillId="5" borderId="1" xfId="0" applyNumberFormat="1" applyFont="1" applyFill="1" applyBorder="1" applyAlignment="1">
      <alignment/>
    </xf>
    <xf numFmtId="164" fontId="4" fillId="0" borderId="0" xfId="0" applyFont="1" applyAlignment="1">
      <alignment/>
    </xf>
    <xf numFmtId="166" fontId="5" fillId="0" borderId="1" xfId="0" applyNumberFormat="1" applyFont="1" applyBorder="1" applyAlignment="1">
      <alignment wrapText="1"/>
    </xf>
    <xf numFmtId="166" fontId="5" fillId="0" borderId="1" xfId="0" applyNumberFormat="1" applyFont="1" applyBorder="1" applyAlignment="1">
      <alignment/>
    </xf>
    <xf numFmtId="165" fontId="4" fillId="5" borderId="1" xfId="0" applyNumberFormat="1" applyFont="1" applyFill="1" applyBorder="1" applyAlignment="1">
      <alignment wrapText="1"/>
    </xf>
    <xf numFmtId="167" fontId="4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/>
    </xf>
    <xf numFmtId="165" fontId="4" fillId="0" borderId="1" xfId="0" applyNumberFormat="1" applyFont="1" applyFill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3" borderId="1" xfId="0" applyFont="1" applyFill="1" applyBorder="1" applyAlignment="1">
      <alignment wrapText="1"/>
    </xf>
    <xf numFmtId="166" fontId="4" fillId="3" borderId="1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4" fontId="6" fillId="4" borderId="1" xfId="0" applyFont="1" applyFill="1" applyBorder="1" applyAlignment="1">
      <alignment wrapText="1"/>
    </xf>
    <xf numFmtId="166" fontId="4" fillId="4" borderId="1" xfId="0" applyNumberFormat="1" applyFont="1" applyFill="1" applyBorder="1" applyAlignment="1">
      <alignment/>
    </xf>
    <xf numFmtId="164" fontId="6" fillId="5" borderId="1" xfId="0" applyFont="1" applyFill="1" applyBorder="1" applyAlignment="1">
      <alignment wrapText="1"/>
    </xf>
    <xf numFmtId="166" fontId="4" fillId="5" borderId="1" xfId="0" applyNumberFormat="1" applyFont="1" applyFill="1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I1">
      <selection activeCell="N10" sqref="N10"/>
    </sheetView>
  </sheetViews>
  <sheetFormatPr defaultColWidth="9.00390625" defaultRowHeight="12.75"/>
  <cols>
    <col min="1" max="1" width="17.00390625" style="0" customWidth="1"/>
    <col min="2" max="2" width="7.625" style="0" customWidth="1"/>
    <col min="3" max="3" width="18.00390625" style="0" customWidth="1"/>
    <col min="4" max="4" width="14.625" style="0" customWidth="1"/>
    <col min="5" max="5" width="17.125" style="0" customWidth="1"/>
    <col min="7" max="7" width="18.00390625" style="0" customWidth="1"/>
    <col min="8" max="8" width="14.625" style="0" customWidth="1"/>
    <col min="9" max="9" width="13.875" style="0" customWidth="1"/>
    <col min="10" max="10" width="17.00390625" style="0" customWidth="1"/>
    <col min="11" max="11" width="9.625" style="0" customWidth="1"/>
    <col min="12" max="12" width="18.125" style="0" customWidth="1"/>
    <col min="13" max="13" width="14.25390625" style="0" customWidth="1"/>
    <col min="14" max="14" width="13.75390625" style="0" customWidth="1"/>
    <col min="15" max="15" width="18.00390625" style="0" customWidth="1"/>
    <col min="16" max="16" width="9.875" style="0" customWidth="1"/>
    <col min="17" max="17" width="19.125" style="0" customWidth="1"/>
    <col min="18" max="18" width="10.75390625" style="0" customWidth="1"/>
    <col min="19" max="19" width="14.875" style="0" customWidth="1"/>
    <col min="20" max="20" width="11.375" style="0" customWidth="1"/>
  </cols>
  <sheetData>
    <row r="1" ht="12.75">
      <c r="A1" s="1" t="s">
        <v>0</v>
      </c>
    </row>
    <row r="2" spans="1:3" ht="12.75">
      <c r="A2" s="2"/>
      <c r="C2" s="1" t="s">
        <v>1</v>
      </c>
    </row>
    <row r="4" spans="1:20" s="8" customFormat="1" ht="65.25" customHeight="1">
      <c r="A4" s="3" t="s">
        <v>2</v>
      </c>
      <c r="B4" s="3"/>
      <c r="C4" s="3" t="s">
        <v>3</v>
      </c>
      <c r="D4" s="3" t="s">
        <v>4</v>
      </c>
      <c r="E4" s="4" t="s">
        <v>5</v>
      </c>
      <c r="F4" s="4"/>
      <c r="G4" s="4" t="s">
        <v>3</v>
      </c>
      <c r="H4" s="4" t="s">
        <v>6</v>
      </c>
      <c r="I4" s="4" t="s">
        <v>7</v>
      </c>
      <c r="J4" s="5" t="s">
        <v>8</v>
      </c>
      <c r="K4" s="5"/>
      <c r="L4" s="5" t="s">
        <v>3</v>
      </c>
      <c r="M4" s="5" t="s">
        <v>6</v>
      </c>
      <c r="N4" s="5" t="s">
        <v>9</v>
      </c>
      <c r="O4" s="6" t="s">
        <v>10</v>
      </c>
      <c r="P4" s="6"/>
      <c r="Q4" s="6" t="s">
        <v>3</v>
      </c>
      <c r="R4" s="6" t="s">
        <v>11</v>
      </c>
      <c r="S4" s="6" t="s">
        <v>6</v>
      </c>
      <c r="T4" s="7" t="s">
        <v>9</v>
      </c>
    </row>
    <row r="5" spans="1:20" s="15" customFormat="1" ht="12.75">
      <c r="A5" s="9"/>
      <c r="B5" s="10"/>
      <c r="C5" s="11"/>
      <c r="D5" s="11"/>
      <c r="E5" s="9"/>
      <c r="F5" s="12"/>
      <c r="G5" s="11"/>
      <c r="H5" s="11"/>
      <c r="I5" s="9"/>
      <c r="J5" s="9"/>
      <c r="K5" s="13"/>
      <c r="L5" s="11"/>
      <c r="M5" s="11"/>
      <c r="N5" s="11"/>
      <c r="O5" s="9"/>
      <c r="P5" s="14"/>
      <c r="Q5" s="11"/>
      <c r="R5" s="11"/>
      <c r="S5" s="11"/>
      <c r="T5" s="11"/>
    </row>
    <row r="6" spans="1:20" s="23" customFormat="1" ht="35.25" customHeight="1">
      <c r="A6" s="16" t="s">
        <v>12</v>
      </c>
      <c r="B6" s="17">
        <v>0.001</v>
      </c>
      <c r="C6" s="18">
        <v>2142755500</v>
      </c>
      <c r="D6" s="18">
        <f>C6*B6</f>
        <v>2142755.5</v>
      </c>
      <c r="E6" s="16" t="s">
        <v>12</v>
      </c>
      <c r="F6" s="19">
        <v>0.001</v>
      </c>
      <c r="G6" s="18">
        <v>2142755500</v>
      </c>
      <c r="H6" s="18">
        <f>G6*F6</f>
        <v>2142755.5</v>
      </c>
      <c r="I6" s="18"/>
      <c r="J6" s="16" t="s">
        <v>12</v>
      </c>
      <c r="K6" s="20">
        <v>0.001</v>
      </c>
      <c r="L6" s="18">
        <v>2142755500</v>
      </c>
      <c r="M6" s="18">
        <f>L6*K6</f>
        <v>2142755.5</v>
      </c>
      <c r="N6" s="21"/>
      <c r="O6" s="16" t="s">
        <v>12</v>
      </c>
      <c r="P6" s="22">
        <v>0.001</v>
      </c>
      <c r="Q6" s="18">
        <v>2142755500</v>
      </c>
      <c r="R6" s="18"/>
      <c r="S6" s="18">
        <f>Q6*P6</f>
        <v>2142755.5</v>
      </c>
      <c r="T6" s="21"/>
    </row>
    <row r="7" spans="1:20" s="23" customFormat="1" ht="54" customHeight="1">
      <c r="A7" s="16" t="s">
        <v>13</v>
      </c>
      <c r="B7" s="17">
        <v>0.0022</v>
      </c>
      <c r="C7" s="18">
        <v>480767700</v>
      </c>
      <c r="D7" s="18">
        <f>C7*B7</f>
        <v>1057688.9400000002</v>
      </c>
      <c r="E7" s="16" t="s">
        <v>13</v>
      </c>
      <c r="F7" s="19">
        <v>0.003</v>
      </c>
      <c r="G7" s="18">
        <v>480767700</v>
      </c>
      <c r="H7" s="18">
        <f>G7*F7</f>
        <v>1442303.1</v>
      </c>
      <c r="I7" s="24" t="s">
        <v>14</v>
      </c>
      <c r="J7" s="16" t="s">
        <v>13</v>
      </c>
      <c r="K7" s="20">
        <v>0.003</v>
      </c>
      <c r="L7" s="18">
        <v>480767700</v>
      </c>
      <c r="M7" s="18">
        <f>L7*K7</f>
        <v>1442303.1</v>
      </c>
      <c r="N7" s="24" t="s">
        <v>14</v>
      </c>
      <c r="O7" s="16" t="s">
        <v>13</v>
      </c>
      <c r="P7" s="22">
        <v>0.003</v>
      </c>
      <c r="Q7" s="18">
        <v>480767700</v>
      </c>
      <c r="R7" s="18"/>
      <c r="S7" s="18">
        <f>Q7*P7</f>
        <v>1442303.1</v>
      </c>
      <c r="T7" s="21"/>
    </row>
    <row r="8" spans="1:20" s="23" customFormat="1" ht="12.75">
      <c r="A8" s="16" t="s">
        <v>15</v>
      </c>
      <c r="B8" s="17">
        <v>0.0037</v>
      </c>
      <c r="C8" s="18">
        <v>1007620300</v>
      </c>
      <c r="D8" s="18">
        <f>C8*B8</f>
        <v>3728195.1100000003</v>
      </c>
      <c r="E8" s="16" t="s">
        <v>16</v>
      </c>
      <c r="F8" s="19">
        <v>0.0087</v>
      </c>
      <c r="G8" s="18">
        <v>250181000</v>
      </c>
      <c r="H8" s="18">
        <f>G8*F8</f>
        <v>2176574.6999999997</v>
      </c>
      <c r="I8" s="25"/>
      <c r="J8" s="16" t="s">
        <v>16</v>
      </c>
      <c r="K8" s="20">
        <v>0.007</v>
      </c>
      <c r="L8" s="18">
        <v>250181000</v>
      </c>
      <c r="M8" s="18">
        <f>L8*K8</f>
        <v>1751267</v>
      </c>
      <c r="N8" s="11"/>
      <c r="O8" s="16" t="s">
        <v>17</v>
      </c>
      <c r="P8" s="26" t="s">
        <v>18</v>
      </c>
      <c r="Q8" s="18">
        <v>1007620300</v>
      </c>
      <c r="R8" s="27">
        <v>590</v>
      </c>
      <c r="S8" s="18">
        <f>(3500*R8)+(Q8-500000*R8)*1.5%</f>
        <v>12754304.5</v>
      </c>
      <c r="T8" s="28" t="s">
        <v>19</v>
      </c>
    </row>
    <row r="9" spans="1:20" s="23" customFormat="1" ht="12.75">
      <c r="A9" s="21"/>
      <c r="B9" s="29"/>
      <c r="C9" s="18"/>
      <c r="D9" s="18"/>
      <c r="E9" s="16" t="s">
        <v>20</v>
      </c>
      <c r="F9" s="19">
        <v>0.0144</v>
      </c>
      <c r="G9" s="18">
        <v>143366000</v>
      </c>
      <c r="H9" s="18">
        <f>G9*F9</f>
        <v>2064470.4</v>
      </c>
      <c r="I9" s="25"/>
      <c r="J9" s="16" t="s">
        <v>20</v>
      </c>
      <c r="K9" s="20">
        <v>0.011</v>
      </c>
      <c r="L9" s="18">
        <v>143366000</v>
      </c>
      <c r="M9" s="18">
        <f>L9*K9</f>
        <v>1577026</v>
      </c>
      <c r="N9" s="11"/>
      <c r="O9" s="16"/>
      <c r="P9" s="30"/>
      <c r="Q9" s="18"/>
      <c r="R9" s="18"/>
      <c r="S9" s="18">
        <f>Q9*P9</f>
        <v>0</v>
      </c>
      <c r="T9" s="21"/>
    </row>
    <row r="10" spans="1:20" s="23" customFormat="1" ht="12.75">
      <c r="A10" s="21"/>
      <c r="B10" s="29"/>
      <c r="C10" s="18"/>
      <c r="D10" s="18"/>
      <c r="E10" s="16" t="s">
        <v>21</v>
      </c>
      <c r="F10" s="19">
        <v>0.02</v>
      </c>
      <c r="G10" s="18">
        <v>614073300</v>
      </c>
      <c r="H10" s="18">
        <f>G10*F10</f>
        <v>12281466</v>
      </c>
      <c r="I10" s="24" t="s">
        <v>22</v>
      </c>
      <c r="J10" s="16" t="s">
        <v>21</v>
      </c>
      <c r="K10" s="20">
        <v>0.015</v>
      </c>
      <c r="L10" s="18">
        <v>614073300</v>
      </c>
      <c r="M10" s="18">
        <f>L10*K10</f>
        <v>9211099.5</v>
      </c>
      <c r="N10" s="24" t="s">
        <v>14</v>
      </c>
      <c r="O10" s="16"/>
      <c r="P10" s="30"/>
      <c r="Q10" s="18"/>
      <c r="R10" s="18"/>
      <c r="S10" s="18">
        <f>Q10*P10</f>
        <v>0</v>
      </c>
      <c r="T10" s="21"/>
    </row>
    <row r="11" spans="1:20" s="15" customFormat="1" ht="12.75">
      <c r="A11" s="11"/>
      <c r="B11" s="31"/>
      <c r="C11" s="25"/>
      <c r="D11" s="25"/>
      <c r="E11" s="28"/>
      <c r="F11" s="31"/>
      <c r="G11" s="25"/>
      <c r="H11" s="25"/>
      <c r="I11" s="25"/>
      <c r="J11" s="28"/>
      <c r="K11" s="31"/>
      <c r="L11" s="25"/>
      <c r="M11" s="25"/>
      <c r="N11" s="11"/>
      <c r="O11" s="28"/>
      <c r="P11" s="31"/>
      <c r="Q11" s="25"/>
      <c r="R11" s="25"/>
      <c r="S11" s="25"/>
      <c r="T11" s="11"/>
    </row>
    <row r="12" spans="1:20" s="15" customFormat="1" ht="12.75">
      <c r="A12" s="11"/>
      <c r="B12" s="11"/>
      <c r="C12" s="25"/>
      <c r="D12" s="25"/>
      <c r="E12" s="11"/>
      <c r="F12" s="11"/>
      <c r="G12" s="25"/>
      <c r="H12" s="25"/>
      <c r="I12" s="25"/>
      <c r="J12" s="11"/>
      <c r="K12" s="11"/>
      <c r="L12" s="25"/>
      <c r="M12" s="25"/>
      <c r="N12" s="11"/>
      <c r="O12" s="11"/>
      <c r="P12" s="11"/>
      <c r="Q12" s="25"/>
      <c r="R12" s="25"/>
      <c r="S12" s="25"/>
      <c r="T12" s="11"/>
    </row>
    <row r="13" spans="1:20" s="15" customFormat="1" ht="12.75">
      <c r="A13" s="11" t="s">
        <v>23</v>
      </c>
      <c r="B13" s="11"/>
      <c r="C13" s="25">
        <f>SUM(C6:C12)</f>
        <v>3631143500</v>
      </c>
      <c r="D13" s="18">
        <f>SUM(D6:D12)</f>
        <v>6928639.550000001</v>
      </c>
      <c r="E13" s="11" t="s">
        <v>23</v>
      </c>
      <c r="F13" s="11"/>
      <c r="G13" s="25">
        <f>SUM(G6:G12)</f>
        <v>3631143500</v>
      </c>
      <c r="H13" s="18">
        <f>SUM(H6:H12)</f>
        <v>20107569.7</v>
      </c>
      <c r="I13" s="18"/>
      <c r="J13" s="11" t="s">
        <v>23</v>
      </c>
      <c r="K13" s="11"/>
      <c r="L13" s="25">
        <f>SUM(L6:L12)</f>
        <v>3631143500</v>
      </c>
      <c r="M13" s="18">
        <f>SUM(M6:M12)</f>
        <v>16124451.1</v>
      </c>
      <c r="N13" s="11"/>
      <c r="O13" s="11" t="s">
        <v>23</v>
      </c>
      <c r="P13" s="11"/>
      <c r="Q13" s="25">
        <f>SUM(Q6:Q12)</f>
        <v>3631143500</v>
      </c>
      <c r="R13" s="25"/>
      <c r="S13" s="18">
        <f>SUM(S6:S12)</f>
        <v>16339363.1</v>
      </c>
      <c r="T13" s="11"/>
    </row>
    <row r="14" spans="7:20" s="15" customFormat="1" ht="12.75">
      <c r="G14" s="32" t="s">
        <v>24</v>
      </c>
      <c r="H14" s="33">
        <f>H13-D13</f>
        <v>13178930.149999999</v>
      </c>
      <c r="I14" s="34"/>
      <c r="L14" s="35" t="s">
        <v>24</v>
      </c>
      <c r="M14" s="36">
        <f>M13-D13</f>
        <v>9195811.549999999</v>
      </c>
      <c r="Q14" s="37" t="s">
        <v>24</v>
      </c>
      <c r="R14" s="6"/>
      <c r="S14" s="38">
        <f>S13-D13</f>
        <v>9410723.549999999</v>
      </c>
      <c r="T14" s="11"/>
    </row>
    <row r="15" s="39" customFormat="1" ht="12.75"/>
  </sheetData>
  <sheetProtection selectLockedCells="1" selectUnlockedCells="1"/>
  <mergeCells count="4">
    <mergeCell ref="A4:B4"/>
    <mergeCell ref="E4:F4"/>
    <mergeCell ref="J4:K4"/>
    <mergeCell ref="O4:P4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2013-10-21T15:01:25Z</cp:lastPrinted>
  <dcterms:created xsi:type="dcterms:W3CDTF">2013-10-20T11:56:24Z</dcterms:created>
  <dcterms:modified xsi:type="dcterms:W3CDTF">2013-10-21T15:14:48Z</dcterms:modified>
  <cp:category/>
  <cp:version/>
  <cp:contentType/>
  <cp:contentStatus/>
</cp:coreProperties>
</file>